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C:\Users\jj06872\Desktop\"/>
    </mc:Choice>
  </mc:AlternateContent>
  <xr:revisionPtr revIDLastSave="0" documentId="8_{8684D426-64CB-4094-9A27-AFEF8919B607}" xr6:coauthVersionLast="41" xr6:coauthVersionMax="41" xr10:uidLastSave="{00000000-0000-0000-0000-000000000000}"/>
  <bookViews>
    <workbookView xWindow="-28920" yWindow="-120" windowWidth="29040" windowHeight="15840" xr2:uid="{00000000-000D-0000-FFFF-FFFF00000000}"/>
  </bookViews>
  <sheets>
    <sheet name="About" sheetId="4" r:id="rId1"/>
    <sheet name="DT-0314" sheetId="1" r:id="rId2"/>
    <sheet name="Example" sheetId="3" r:id="rId3"/>
    <sheet name=" " sheetId="2" state="hidden" r:id="rId4"/>
  </sheets>
  <definedNames>
    <definedName name="_xlnm.Print_Area" localSheetId="0">About!$A$11:$J$18</definedName>
    <definedName name="_xlnm.Print_Area" localSheetId="1">'DT-0314'!$C$3:$AK$47</definedName>
    <definedName name="_xlnm.Print_Area" localSheetId="2">Example!$C$3:$AK$42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40" i="1" l="1"/>
  <c r="M43" i="1" s="1"/>
  <c r="R40" i="1"/>
  <c r="W40" i="1"/>
  <c r="AB40" i="1"/>
  <c r="AG40" i="1"/>
  <c r="R43" i="1"/>
  <c r="W43" i="1"/>
  <c r="AB43" i="1"/>
  <c r="AG43" i="1"/>
  <c r="R32" i="1"/>
  <c r="R33" i="1" s="1"/>
  <c r="W32" i="1"/>
  <c r="W33" i="1" s="1"/>
  <c r="AB32" i="1"/>
  <c r="AB33" i="1" s="1"/>
  <c r="AG32" i="1"/>
  <c r="AG33" i="1" s="1"/>
  <c r="R29" i="1"/>
  <c r="W29" i="1"/>
  <c r="AB29" i="1"/>
  <c r="AG29" i="1"/>
  <c r="R25" i="1"/>
  <c r="W25" i="1"/>
  <c r="AB25" i="1"/>
  <c r="AG25" i="1"/>
  <c r="M25" i="1"/>
  <c r="M29" i="1"/>
  <c r="M32" i="1"/>
  <c r="M33" i="1" s="1"/>
  <c r="X13" i="1"/>
  <c r="AH13" i="1"/>
  <c r="AG36" i="3"/>
  <c r="AB36" i="3"/>
  <c r="W36" i="3"/>
  <c r="R36" i="3"/>
  <c r="M36" i="3"/>
  <c r="AG42" i="1"/>
  <c r="AG44" i="1"/>
  <c r="W42" i="1"/>
  <c r="W44" i="1" s="1"/>
  <c r="AB42" i="1"/>
  <c r="AB44" i="1"/>
  <c r="R42" i="1"/>
  <c r="R44" i="1" s="1"/>
  <c r="M42" i="1" l="1"/>
  <c r="M44" i="1" s="1"/>
</calcChain>
</file>

<file path=xl/sharedStrings.xml><?xml version="1.0" encoding="utf-8"?>
<sst xmlns="http://schemas.openxmlformats.org/spreadsheetml/2006/main" count="503" uniqueCount="258">
  <si>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</si>
  <si>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</si>
  <si>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</si>
  <si>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</si>
  <si>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</si>
  <si>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County</t>
  </si>
  <si>
    <t>Project No.</t>
  </si>
  <si>
    <t>Region</t>
  </si>
  <si>
    <t>Project Reference No.</t>
  </si>
  <si>
    <t>cell range for combo box</t>
  </si>
  <si>
    <t>cell link</t>
  </si>
  <si>
    <t>County Number</t>
  </si>
  <si>
    <t>ANDERSON</t>
  </si>
  <si>
    <t>1</t>
  </si>
  <si>
    <t>01</t>
  </si>
  <si>
    <t>BEDFORD</t>
  </si>
  <si>
    <t>3</t>
  </si>
  <si>
    <t>02</t>
  </si>
  <si>
    <t>BENTON</t>
  </si>
  <si>
    <t>4</t>
  </si>
  <si>
    <t>03</t>
  </si>
  <si>
    <t>BLEDSOE</t>
  </si>
  <si>
    <t>2</t>
  </si>
  <si>
    <t>04</t>
  </si>
  <si>
    <t>BLOUNT</t>
  </si>
  <si>
    <t>05</t>
  </si>
  <si>
    <t>BRADLEY</t>
  </si>
  <si>
    <t>06</t>
  </si>
  <si>
    <t>CAMPBELL</t>
  </si>
  <si>
    <t>07</t>
  </si>
  <si>
    <t>CANNON</t>
  </si>
  <si>
    <t>08</t>
  </si>
  <si>
    <t>CARROLL</t>
  </si>
  <si>
    <t>09</t>
  </si>
  <si>
    <t>CARTER</t>
  </si>
  <si>
    <t>10</t>
  </si>
  <si>
    <t>CHEATHAM</t>
  </si>
  <si>
    <t>11</t>
  </si>
  <si>
    <t>CHESTER</t>
  </si>
  <si>
    <t>12</t>
  </si>
  <si>
    <t>CLAIBORNE</t>
  </si>
  <si>
    <t>13</t>
  </si>
  <si>
    <t>CLAY</t>
  </si>
  <si>
    <t>14</t>
  </si>
  <si>
    <t>COCKE</t>
  </si>
  <si>
    <t>15</t>
  </si>
  <si>
    <t>COFFEE</t>
  </si>
  <si>
    <t>16</t>
  </si>
  <si>
    <t>CROCKETT</t>
  </si>
  <si>
    <t>17</t>
  </si>
  <si>
    <t>CUMBERLAND</t>
  </si>
  <si>
    <t>18</t>
  </si>
  <si>
    <t>DAVIDSON</t>
  </si>
  <si>
    <t>19</t>
  </si>
  <si>
    <t>DECATUR</t>
  </si>
  <si>
    <t>20</t>
  </si>
  <si>
    <t>DEKALB</t>
  </si>
  <si>
    <t>21</t>
  </si>
  <si>
    <t>DICKSON</t>
  </si>
  <si>
    <t>22</t>
  </si>
  <si>
    <t>DYER</t>
  </si>
  <si>
    <t>23</t>
  </si>
  <si>
    <t>FAYETTE</t>
  </si>
  <si>
    <t>24</t>
  </si>
  <si>
    <t>FENTRESS</t>
  </si>
  <si>
    <t>25</t>
  </si>
  <si>
    <t>FRANKLIN</t>
  </si>
  <si>
    <t>26</t>
  </si>
  <si>
    <t>GIBSON</t>
  </si>
  <si>
    <t>27</t>
  </si>
  <si>
    <t>GILES</t>
  </si>
  <si>
    <t>28</t>
  </si>
  <si>
    <t>GRAINGER</t>
  </si>
  <si>
    <t>29</t>
  </si>
  <si>
    <t>GREENE</t>
  </si>
  <si>
    <t>30</t>
  </si>
  <si>
    <t>GRUNDY</t>
  </si>
  <si>
    <t>31</t>
  </si>
  <si>
    <t>HAMBLEN</t>
  </si>
  <si>
    <t>32</t>
  </si>
  <si>
    <t>HAMILTON</t>
  </si>
  <si>
    <t>33</t>
  </si>
  <si>
    <t>HANCOCK</t>
  </si>
  <si>
    <t>34</t>
  </si>
  <si>
    <t>HARDEMAN</t>
  </si>
  <si>
    <t>35</t>
  </si>
  <si>
    <t>HARDIN</t>
  </si>
  <si>
    <t>36</t>
  </si>
  <si>
    <t>HAWKINS</t>
  </si>
  <si>
    <t>37</t>
  </si>
  <si>
    <t>HAYWOOD</t>
  </si>
  <si>
    <t>38</t>
  </si>
  <si>
    <t>HENDERSON</t>
  </si>
  <si>
    <t>39</t>
  </si>
  <si>
    <t>HENRY</t>
  </si>
  <si>
    <t>40</t>
  </si>
  <si>
    <t>HICKMAN</t>
  </si>
  <si>
    <t>41</t>
  </si>
  <si>
    <t>HOUSTON</t>
  </si>
  <si>
    <t>42</t>
  </si>
  <si>
    <t>HUMPHREY</t>
  </si>
  <si>
    <t>43</t>
  </si>
  <si>
    <t>JACKSON</t>
  </si>
  <si>
    <t>44</t>
  </si>
  <si>
    <t>JEFFERSON</t>
  </si>
  <si>
    <t>45</t>
  </si>
  <si>
    <t>JOHNSON</t>
  </si>
  <si>
    <t>46</t>
  </si>
  <si>
    <t>KNOX</t>
  </si>
  <si>
    <t>47</t>
  </si>
  <si>
    <t>LAKE</t>
  </si>
  <si>
    <t>48</t>
  </si>
  <si>
    <t>LAUDERDALE</t>
  </si>
  <si>
    <t>49</t>
  </si>
  <si>
    <t>LAWRENCE</t>
  </si>
  <si>
    <t>50</t>
  </si>
  <si>
    <t>LEWIS</t>
  </si>
  <si>
    <t>51</t>
  </si>
  <si>
    <t>LINCOLN</t>
  </si>
  <si>
    <t>52</t>
  </si>
  <si>
    <t>LOUDON</t>
  </si>
  <si>
    <t>53</t>
  </si>
  <si>
    <t>MACON</t>
  </si>
  <si>
    <t>56</t>
  </si>
  <si>
    <t>MADISON</t>
  </si>
  <si>
    <t>57</t>
  </si>
  <si>
    <t>MARION</t>
  </si>
  <si>
    <t>58</t>
  </si>
  <si>
    <t>MARSHALL</t>
  </si>
  <si>
    <t>59</t>
  </si>
  <si>
    <t>MAURY</t>
  </si>
  <si>
    <t>60</t>
  </si>
  <si>
    <t>MCMINN</t>
  </si>
  <si>
    <t>54</t>
  </si>
  <si>
    <t>MCNAIRY</t>
  </si>
  <si>
    <t>55</t>
  </si>
  <si>
    <t>MEIGS</t>
  </si>
  <si>
    <t>61</t>
  </si>
  <si>
    <t>MONROE</t>
  </si>
  <si>
    <t>62</t>
  </si>
  <si>
    <t>MONTGOMERY</t>
  </si>
  <si>
    <t>63</t>
  </si>
  <si>
    <t>MOORE</t>
  </si>
  <si>
    <t>64</t>
  </si>
  <si>
    <t>MORGAN</t>
  </si>
  <si>
    <t>65</t>
  </si>
  <si>
    <t>OBION</t>
  </si>
  <si>
    <t>66</t>
  </si>
  <si>
    <t>OVERTON</t>
  </si>
  <si>
    <t>67</t>
  </si>
  <si>
    <t>PERRY</t>
  </si>
  <si>
    <t>68</t>
  </si>
  <si>
    <t>PICKETT</t>
  </si>
  <si>
    <t>69</t>
  </si>
  <si>
    <t>POLK</t>
  </si>
  <si>
    <t>70</t>
  </si>
  <si>
    <t>PUTNAM</t>
  </si>
  <si>
    <t>71</t>
  </si>
  <si>
    <t>RHEA</t>
  </si>
  <si>
    <t>72</t>
  </si>
  <si>
    <t>ROANE</t>
  </si>
  <si>
    <t>73</t>
  </si>
  <si>
    <t>ROBERTSON</t>
  </si>
  <si>
    <t>74</t>
  </si>
  <si>
    <t>RUTHERFORD</t>
  </si>
  <si>
    <t>75</t>
  </si>
  <si>
    <t>SCOTT</t>
  </si>
  <si>
    <t>76</t>
  </si>
  <si>
    <t>SEQUATCHIE</t>
  </si>
  <si>
    <t>77</t>
  </si>
  <si>
    <t>SEVIER</t>
  </si>
  <si>
    <t>78</t>
  </si>
  <si>
    <t>SHELBY</t>
  </si>
  <si>
    <t>79</t>
  </si>
  <si>
    <t>SMITH</t>
  </si>
  <si>
    <t>80</t>
  </si>
  <si>
    <t>STEWART</t>
  </si>
  <si>
    <t>81</t>
  </si>
  <si>
    <t>SULLIVAN</t>
  </si>
  <si>
    <t>82</t>
  </si>
  <si>
    <t>SUMNER</t>
  </si>
  <si>
    <t>83</t>
  </si>
  <si>
    <t>TIPTON</t>
  </si>
  <si>
    <t>84</t>
  </si>
  <si>
    <t>TROUSDALE</t>
  </si>
  <si>
    <t>85</t>
  </si>
  <si>
    <t>UNICOI</t>
  </si>
  <si>
    <t>86</t>
  </si>
  <si>
    <t>UNION</t>
  </si>
  <si>
    <t>87</t>
  </si>
  <si>
    <t>VAN BUREN</t>
  </si>
  <si>
    <t>88</t>
  </si>
  <si>
    <t>WARREN</t>
  </si>
  <si>
    <t>89</t>
  </si>
  <si>
    <t>WASHINGTON</t>
  </si>
  <si>
    <t>90</t>
  </si>
  <si>
    <t>WAYNE</t>
  </si>
  <si>
    <t>91</t>
  </si>
  <si>
    <t>WEAKLEY</t>
  </si>
  <si>
    <t>92</t>
  </si>
  <si>
    <t>WHITE</t>
  </si>
  <si>
    <t>93</t>
  </si>
  <si>
    <t>WILLIAMSON</t>
  </si>
  <si>
    <t>94</t>
  </si>
  <si>
    <t>WILSON</t>
  </si>
  <si>
    <t>95</t>
  </si>
  <si>
    <t>(Leave blank)</t>
  </si>
  <si>
    <t>Contract No.</t>
  </si>
  <si>
    <t>Date</t>
  </si>
  <si>
    <t>Signature</t>
  </si>
  <si>
    <t>Title</t>
  </si>
  <si>
    <t>Nuclear gauge no.</t>
  </si>
  <si>
    <t>Density Count</t>
  </si>
  <si>
    <t>Test No.</t>
  </si>
  <si>
    <t>Offset (ft.)</t>
  </si>
  <si>
    <t>Moisture Count Ratio</t>
  </si>
  <si>
    <t>Probe Depth</t>
  </si>
  <si>
    <t>Density Count Ratio</t>
  </si>
  <si>
    <t>Unit Weight Wet (pcf)</t>
  </si>
  <si>
    <t>Moisture (pcf)</t>
  </si>
  <si>
    <t>Unit Weight Dry (pcf)</t>
  </si>
  <si>
    <t>Percent Moisture</t>
  </si>
  <si>
    <t>Proctor Density</t>
  </si>
  <si>
    <t>Optimum Moisture</t>
  </si>
  <si>
    <t>Percent +4</t>
  </si>
  <si>
    <t>Corrected Proctor Density</t>
  </si>
  <si>
    <t>Corrected Optimum Moisture</t>
  </si>
  <si>
    <t>Percent Compaction</t>
  </si>
  <si>
    <t>Station</t>
  </si>
  <si>
    <t>Moisture Standard Count</t>
  </si>
  <si>
    <t>Density Standard Count</t>
  </si>
  <si>
    <t>Cut Station</t>
  </si>
  <si>
    <t>Sample Number</t>
  </si>
  <si>
    <t>Feet Below Grade</t>
  </si>
  <si>
    <t>Lot No.</t>
  </si>
  <si>
    <t>DENSITY WORKSHEET - NUCLEAR METHOD</t>
  </si>
  <si>
    <t>SP</t>
  </si>
  <si>
    <t>Montgomery</t>
  </si>
  <si>
    <t>12345-6789-10</t>
  </si>
  <si>
    <t>24' R</t>
  </si>
  <si>
    <t>12' R</t>
  </si>
  <si>
    <t>24' L</t>
  </si>
  <si>
    <t>12' L</t>
  </si>
  <si>
    <t>40+77</t>
  </si>
  <si>
    <t>39+50</t>
  </si>
  <si>
    <t>---</t>
  </si>
  <si>
    <t>6"</t>
  </si>
  <si>
    <t>43+00</t>
  </si>
  <si>
    <t>TT I</t>
  </si>
  <si>
    <t>Moisture Count</t>
  </si>
  <si>
    <t>Optimum Moisture, %</t>
  </si>
  <si>
    <t>Proctor Density (pcf)</t>
  </si>
  <si>
    <t>Sp. Gravity of +4 Material</t>
  </si>
  <si>
    <t>Dry Weight of +4 Material</t>
  </si>
  <si>
    <t>Dry Weight of Total Material</t>
  </si>
  <si>
    <t>Percent +4 Material</t>
  </si>
  <si>
    <t>Item Number</t>
  </si>
  <si>
    <t>Thickness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</si>
</sst>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0\);_(0\);\ &quot;&quot;;_(@_)"/>
    <numFmt numFmtId="165" formatCode="dd\-mmm\-yy"/>
    <numFmt numFmtId="166" formatCode="_(0_);_(0\);&quot;&quot;;_(@_)"/>
    <numFmt numFmtId="167" formatCode="0.0"/>
    <numFmt numFmtId="168" formatCode="#\+00"/>
    <numFmt numFmtId="169" formatCode="0.000"/>
  </numFmts>
  <fonts count="14" x14ac:knownFonts="1">
    <font>
      <sz val="10"/>
      <name val="Arial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10"/>
      <color indexed="8"/>
      <name val="MS Sans Serif"/>
    </font>
    <font>
      <sz val="8"/>
      <color indexed="8"/>
      <name val="Arial"/>
    </font>
    <font>
      <sz val="8"/>
      <name val="Arial"/>
      <family val="2"/>
    </font>
    <font>
      <i/>
      <sz val="8"/>
      <color indexed="4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155">
    <xf numFmtId="0" fontId="0" fillId="0" borderId="0" xfId="0"/>
    <xf numFmtId="0" fontId="0" fillId="2" borderId="1" xfId="0" applyFill="1" applyBorder="1"/>
    <xf numFmtId="0" fontId="6" fillId="2" borderId="1" xfId="0" applyFont="1" applyFill="1" applyBorder="1"/>
    <xf numFmtId="0" fontId="0" fillId="0" borderId="2" xfId="0" applyBorder="1"/>
    <xf numFmtId="0" fontId="8" fillId="0" borderId="2" xfId="1" applyFont="1" applyFill="1" applyBorder="1" applyAlignment="1">
      <alignment horizontal="left" wrapText="1"/>
    </xf>
    <xf numFmtId="0" fontId="10" fillId="0" borderId="2" xfId="1" applyFont="1" applyFill="1" applyBorder="1" applyAlignment="1">
      <alignment horizontal="left" wrapText="1"/>
    </xf>
    <xf numFmtId="0" fontId="0" fillId="0" borderId="1" xfId="0" applyBorder="1"/>
    <xf numFmtId="0" fontId="8" fillId="0" borderId="1" xfId="1" applyFont="1" applyFill="1" applyBorder="1" applyAlignment="1">
      <alignment horizontal="left" wrapText="1"/>
    </xf>
    <xf numFmtId="0" fontId="10" fillId="0" borderId="1" xfId="1" applyFont="1" applyFill="1" applyBorder="1" applyAlignment="1">
      <alignment horizontal="left" wrapText="1"/>
    </xf>
    <xf numFmtId="0" fontId="6" fillId="0" borderId="1" xfId="0" applyFont="1" applyBorder="1"/>
    <xf numFmtId="0" fontId="6" fillId="0" borderId="0" xfId="0" applyFont="1"/>
    <xf numFmtId="0" fontId="0" fillId="0" borderId="3" xfId="0" applyFill="1" applyBorder="1" applyProtection="1"/>
    <xf numFmtId="0" fontId="0" fillId="0" borderId="4" xfId="0" applyFill="1" applyBorder="1" applyProtection="1"/>
    <xf numFmtId="0" fontId="0" fillId="0" borderId="5" xfId="0" applyFill="1" applyBorder="1" applyProtection="1"/>
    <xf numFmtId="0" fontId="0" fillId="3" borderId="0" xfId="0" applyFill="1" applyProtection="1"/>
    <xf numFmtId="0" fontId="0" fillId="0" borderId="6" xfId="0" applyFill="1" applyBorder="1" applyProtection="1"/>
    <xf numFmtId="0" fontId="0" fillId="0" borderId="0" xfId="0" applyFill="1" applyBorder="1" applyAlignment="1" applyProtection="1">
      <alignment horizontal="center"/>
    </xf>
    <xf numFmtId="0" fontId="0" fillId="0" borderId="7" xfId="0" applyFill="1" applyBorder="1" applyProtection="1"/>
    <xf numFmtId="0" fontId="1" fillId="0" borderId="6" xfId="0" applyFont="1" applyFill="1" applyBorder="1" applyProtection="1"/>
    <xf numFmtId="0" fontId="1" fillId="0" borderId="7" xfId="0" applyFont="1" applyFill="1" applyBorder="1" applyAlignment="1" applyProtection="1">
      <alignment horizontal="center"/>
    </xf>
    <xf numFmtId="0" fontId="1" fillId="3" borderId="0" xfId="0" applyFont="1" applyFill="1" applyAlignment="1" applyProtection="1">
      <alignment horizontal="center"/>
    </xf>
    <xf numFmtId="0" fontId="1" fillId="3" borderId="0" xfId="0" applyFont="1" applyFill="1" applyProtection="1"/>
    <xf numFmtId="0" fontId="4" fillId="0" borderId="0" xfId="0" applyFont="1" applyFill="1" applyBorder="1" applyAlignment="1" applyProtection="1">
      <alignment horizontal="center"/>
    </xf>
    <xf numFmtId="0" fontId="1" fillId="0" borderId="7" xfId="0" applyFont="1" applyFill="1" applyBorder="1" applyProtection="1"/>
    <xf numFmtId="0" fontId="4" fillId="0" borderId="6" xfId="0" applyFont="1" applyFill="1" applyBorder="1" applyAlignment="1" applyProtection="1"/>
    <xf numFmtId="0" fontId="4" fillId="0" borderId="0" xfId="0" applyFont="1" applyFill="1" applyBorder="1" applyAlignment="1" applyProtection="1"/>
    <xf numFmtId="0" fontId="4" fillId="0" borderId="7" xfId="0" applyFont="1" applyFill="1" applyBorder="1" applyAlignment="1" applyProtection="1"/>
    <xf numFmtId="0" fontId="4" fillId="3" borderId="0" xfId="0" applyFont="1" applyFill="1" applyAlignment="1" applyProtection="1"/>
    <xf numFmtId="0" fontId="5" fillId="0" borderId="6" xfId="0" applyFont="1" applyFill="1" applyBorder="1" applyAlignment="1" applyProtection="1"/>
    <xf numFmtId="0" fontId="5" fillId="0" borderId="7" xfId="0" applyFont="1" applyFill="1" applyBorder="1" applyAlignment="1" applyProtection="1"/>
    <xf numFmtId="0" fontId="5" fillId="3" borderId="0" xfId="0" applyFont="1" applyFill="1" applyAlignment="1" applyProtection="1"/>
    <xf numFmtId="0" fontId="0" fillId="0" borderId="0" xfId="0" applyFill="1" applyBorder="1" applyProtection="1"/>
    <xf numFmtId="0" fontId="0" fillId="0" borderId="6" xfId="0" applyFill="1" applyBorder="1" applyAlignment="1" applyProtection="1"/>
    <xf numFmtId="0" fontId="0" fillId="0" borderId="0" xfId="0" applyFill="1" applyBorder="1" applyAlignment="1" applyProtection="1">
      <alignment horizontal="left" indent="2"/>
    </xf>
    <xf numFmtId="0" fontId="0" fillId="0" borderId="0" xfId="0" applyFill="1" applyBorder="1" applyAlignment="1" applyProtection="1"/>
    <xf numFmtId="0" fontId="0" fillId="0" borderId="7" xfId="0" applyFill="1" applyBorder="1" applyAlignment="1" applyProtection="1"/>
    <xf numFmtId="0" fontId="0" fillId="3" borderId="0" xfId="0" applyFill="1" applyAlignment="1" applyProtection="1"/>
    <xf numFmtId="0" fontId="0" fillId="0" borderId="6" xfId="0" applyFill="1" applyBorder="1" applyAlignment="1" applyProtection="1">
      <alignment vertical="center"/>
    </xf>
    <xf numFmtId="0" fontId="0" fillId="0" borderId="7" xfId="0" applyFill="1" applyBorder="1" applyAlignment="1" applyProtection="1">
      <alignment vertical="center"/>
    </xf>
    <xf numFmtId="0" fontId="0" fillId="3" borderId="0" xfId="0" applyFill="1" applyAlignment="1" applyProtection="1">
      <alignment vertical="center"/>
    </xf>
    <xf numFmtId="0" fontId="0" fillId="0" borderId="8" xfId="0" applyFill="1" applyBorder="1" applyProtection="1"/>
    <xf numFmtId="0" fontId="0" fillId="0" borderId="9" xfId="0" applyFill="1" applyBorder="1" applyProtection="1"/>
    <xf numFmtId="0" fontId="0" fillId="0" borderId="10" xfId="0" applyFill="1" applyBorder="1" applyProtection="1"/>
    <xf numFmtId="0" fontId="6" fillId="0" borderId="0" xfId="0" applyFon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left"/>
    </xf>
    <xf numFmtId="0" fontId="11" fillId="0" borderId="0" xfId="0" applyFont="1" applyFill="1" applyBorder="1" applyAlignment="1" applyProtection="1">
      <alignment horizontal="left" vertical="center"/>
    </xf>
    <xf numFmtId="0" fontId="11" fillId="0" borderId="0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right"/>
    </xf>
    <xf numFmtId="0" fontId="6" fillId="0" borderId="0" xfId="0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left" indent="2"/>
    </xf>
    <xf numFmtId="0" fontId="12" fillId="0" borderId="0" xfId="0" applyFont="1" applyFill="1" applyBorder="1" applyAlignment="1" applyProtection="1"/>
    <xf numFmtId="0" fontId="0" fillId="3" borderId="0" xfId="0" applyFill="1"/>
    <xf numFmtId="0" fontId="0" fillId="3" borderId="0" xfId="0" applyFill="1" applyProtection="1">
      <protection hidden="1"/>
    </xf>
    <xf numFmtId="0" fontId="0" fillId="0" borderId="3" xfId="0" applyFill="1" applyBorder="1" applyProtection="1">
      <protection hidden="1"/>
    </xf>
    <xf numFmtId="0" fontId="0" fillId="0" borderId="4" xfId="0" applyFill="1" applyBorder="1" applyProtection="1">
      <protection hidden="1"/>
    </xf>
    <xf numFmtId="0" fontId="0" fillId="0" borderId="5" xfId="0" applyFill="1" applyBorder="1" applyProtection="1">
      <protection hidden="1"/>
    </xf>
    <xf numFmtId="0" fontId="0" fillId="0" borderId="6" xfId="0" applyFill="1" applyBorder="1" applyProtection="1"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0" fillId="0" borderId="7" xfId="0" applyFill="1" applyBorder="1" applyProtection="1">
      <protection hidden="1"/>
    </xf>
    <xf numFmtId="0" fontId="1" fillId="0" borderId="6" xfId="0" applyFont="1" applyFill="1" applyBorder="1" applyProtection="1">
      <protection hidden="1"/>
    </xf>
    <xf numFmtId="0" fontId="1" fillId="0" borderId="7" xfId="0" applyFont="1" applyFill="1" applyBorder="1" applyAlignment="1" applyProtection="1">
      <alignment horizontal="center"/>
      <protection hidden="1"/>
    </xf>
    <xf numFmtId="0" fontId="1" fillId="3" borderId="0" xfId="0" applyFont="1" applyFill="1" applyAlignment="1" applyProtection="1">
      <alignment horizontal="center"/>
      <protection hidden="1"/>
    </xf>
    <xf numFmtId="0" fontId="1" fillId="3" borderId="0" xfId="0" applyFont="1" applyFill="1" applyProtection="1"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1" fillId="0" borderId="7" xfId="0" applyFont="1" applyFill="1" applyBorder="1" applyProtection="1">
      <protection hidden="1"/>
    </xf>
    <xf numFmtId="0" fontId="4" fillId="0" borderId="6" xfId="0" applyFont="1" applyFill="1" applyBorder="1" applyAlignment="1" applyProtection="1">
      <protection hidden="1"/>
    </xf>
    <xf numFmtId="0" fontId="4" fillId="0" borderId="0" xfId="0" applyFont="1" applyFill="1" applyBorder="1" applyAlignment="1" applyProtection="1">
      <protection hidden="1"/>
    </xf>
    <xf numFmtId="0" fontId="4" fillId="0" borderId="7" xfId="0" applyFont="1" applyFill="1" applyBorder="1" applyAlignment="1" applyProtection="1">
      <protection hidden="1"/>
    </xf>
    <xf numFmtId="0" fontId="4" fillId="3" borderId="0" xfId="0" applyFont="1" applyFill="1" applyAlignment="1" applyProtection="1">
      <protection hidden="1"/>
    </xf>
    <xf numFmtId="0" fontId="5" fillId="0" borderId="6" xfId="0" applyFont="1" applyFill="1" applyBorder="1" applyAlignment="1" applyProtection="1">
      <protection hidden="1"/>
    </xf>
    <xf numFmtId="0" fontId="6" fillId="0" borderId="0" xfId="0" applyFont="1" applyFill="1" applyBorder="1" applyAlignment="1" applyProtection="1">
      <alignment horizontal="center"/>
      <protection hidden="1"/>
    </xf>
    <xf numFmtId="0" fontId="5" fillId="0" borderId="7" xfId="0" applyFont="1" applyFill="1" applyBorder="1" applyAlignment="1" applyProtection="1">
      <protection hidden="1"/>
    </xf>
    <xf numFmtId="0" fontId="5" fillId="3" borderId="0" xfId="0" applyFont="1" applyFill="1" applyAlignment="1" applyProtection="1"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6" fillId="0" borderId="0" xfId="0" applyFont="1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left" indent="2"/>
      <protection hidden="1"/>
    </xf>
    <xf numFmtId="0" fontId="0" fillId="0" borderId="0" xfId="0" applyFill="1" applyBorder="1" applyProtection="1">
      <protection hidden="1"/>
    </xf>
    <xf numFmtId="0" fontId="0" fillId="0" borderId="6" xfId="0" applyFill="1" applyBorder="1" applyAlignment="1" applyProtection="1">
      <protection hidden="1"/>
    </xf>
    <xf numFmtId="0" fontId="0" fillId="0" borderId="0" xfId="0" applyFill="1" applyBorder="1" applyAlignment="1" applyProtection="1">
      <protection hidden="1"/>
    </xf>
    <xf numFmtId="0" fontId="0" fillId="0" borderId="7" xfId="0" applyFill="1" applyBorder="1" applyAlignment="1" applyProtection="1">
      <protection hidden="1"/>
    </xf>
    <xf numFmtId="0" fontId="0" fillId="3" borderId="0" xfId="0" applyFill="1" applyAlignment="1" applyProtection="1">
      <protection hidden="1"/>
    </xf>
    <xf numFmtId="0" fontId="7" fillId="0" borderId="0" xfId="0" applyFont="1" applyFill="1" applyBorder="1" applyAlignment="1" applyProtection="1">
      <alignment horizontal="right"/>
      <protection hidden="1"/>
    </xf>
    <xf numFmtId="0" fontId="6" fillId="0" borderId="0" xfId="0" applyFont="1" applyFill="1" applyBorder="1" applyAlignment="1" applyProtection="1">
      <alignment horizontal="left" indent="2"/>
      <protection hidden="1"/>
    </xf>
    <xf numFmtId="0" fontId="0" fillId="0" borderId="6" xfId="0" applyFill="1" applyBorder="1" applyAlignment="1" applyProtection="1">
      <alignment vertical="center"/>
      <protection hidden="1"/>
    </xf>
    <xf numFmtId="0" fontId="11" fillId="0" borderId="0" xfId="0" applyFont="1" applyFill="1" applyBorder="1" applyAlignment="1" applyProtection="1">
      <alignment horizontal="left" vertical="center"/>
      <protection hidden="1"/>
    </xf>
    <xf numFmtId="0" fontId="11" fillId="0" borderId="0" xfId="0" applyFont="1" applyFill="1" applyBorder="1" applyAlignment="1" applyProtection="1">
      <alignment horizontal="center" vertical="center"/>
      <protection hidden="1"/>
    </xf>
    <xf numFmtId="0" fontId="0" fillId="0" borderId="7" xfId="0" applyFill="1" applyBorder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0" fillId="0" borderId="8" xfId="0" applyFill="1" applyBorder="1" applyProtection="1">
      <protection hidden="1"/>
    </xf>
    <xf numFmtId="0" fontId="0" fillId="0" borderId="9" xfId="0" applyFill="1" applyBorder="1" applyProtection="1">
      <protection hidden="1"/>
    </xf>
    <xf numFmtId="0" fontId="0" fillId="0" borderId="10" xfId="0" applyFill="1" applyBorder="1" applyProtection="1">
      <protection hidden="1"/>
    </xf>
    <xf numFmtId="0" fontId="13" fillId="0" borderId="0" xfId="0" applyFont="1" applyFill="1" applyBorder="1" applyAlignment="1" applyProtection="1">
      <protection hidden="1"/>
    </xf>
    <xf numFmtId="1" fontId="6" fillId="4" borderId="1" xfId="0" applyNumberFormat="1" applyFont="1" applyFill="1" applyBorder="1" applyAlignment="1" applyProtection="1">
      <alignment horizontal="center" vertical="center" wrapText="1"/>
      <protection locked="0" hidden="1"/>
    </xf>
    <xf numFmtId="167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 hidden="1"/>
    </xf>
    <xf numFmtId="1" fontId="6" fillId="4" borderId="11" xfId="0" applyNumberFormat="1" applyFont="1" applyFill="1" applyBorder="1" applyAlignment="1" applyProtection="1">
      <alignment horizontal="center" vertical="center" wrapText="1"/>
      <protection locked="0" hidden="1"/>
    </xf>
    <xf numFmtId="1" fontId="6" fillId="4" borderId="12" xfId="0" applyNumberFormat="1" applyFont="1" applyFill="1" applyBorder="1" applyAlignment="1" applyProtection="1">
      <alignment horizontal="center" vertical="center" wrapText="1"/>
      <protection locked="0" hidden="1"/>
    </xf>
    <xf numFmtId="1" fontId="6" fillId="4" borderId="13" xfId="0" applyNumberFormat="1" applyFont="1" applyFill="1" applyBorder="1" applyAlignment="1" applyProtection="1">
      <alignment horizontal="center" vertical="center" wrapText="1"/>
      <protection locked="0" hidden="1"/>
    </xf>
    <xf numFmtId="2" fontId="6" fillId="4" borderId="11" xfId="0" applyNumberFormat="1" applyFont="1" applyFill="1" applyBorder="1" applyAlignment="1" applyProtection="1">
      <alignment horizontal="center" vertical="center" wrapText="1"/>
      <protection locked="0" hidden="1"/>
    </xf>
    <xf numFmtId="2" fontId="6" fillId="4" borderId="12" xfId="0" applyNumberFormat="1" applyFont="1" applyFill="1" applyBorder="1" applyAlignment="1" applyProtection="1">
      <alignment horizontal="center" vertical="center" wrapText="1"/>
      <protection locked="0" hidden="1"/>
    </xf>
    <xf numFmtId="2" fontId="6" fillId="4" borderId="13" xfId="0" applyNumberFormat="1" applyFont="1" applyFill="1" applyBorder="1" applyAlignment="1" applyProtection="1">
      <alignment horizontal="center" vertical="center" wrapText="1"/>
      <protection locked="0" hidden="1"/>
    </xf>
    <xf numFmtId="1" fontId="6" fillId="0" borderId="11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12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13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1" xfId="0" applyNumberFormat="1" applyFont="1" applyFill="1" applyBorder="1" applyAlignment="1" applyProtection="1">
      <alignment horizontal="center" vertical="center" wrapText="1"/>
      <protection locked="0" hidden="1"/>
    </xf>
    <xf numFmtId="168" fontId="6" fillId="4" borderId="1" xfId="0" applyNumberFormat="1" applyFont="1" applyFill="1" applyBorder="1" applyAlignment="1" applyProtection="1">
      <alignment horizontal="center" vertical="center" wrapText="1"/>
      <protection locked="0" hidden="1"/>
    </xf>
    <xf numFmtId="2" fontId="6" fillId="4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1" xfId="0" applyFont="1" applyFill="1" applyBorder="1" applyAlignment="1" applyProtection="1">
      <alignment horizontal="left" vertical="center" wrapText="1" indent="1"/>
      <protection hidden="1"/>
    </xf>
    <xf numFmtId="1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9" fontId="6" fillId="0" borderId="11" xfId="0" applyNumberFormat="1" applyFont="1" applyFill="1" applyBorder="1" applyAlignment="1" applyProtection="1">
      <alignment horizontal="center" vertical="center" wrapText="1"/>
      <protection locked="0"/>
    </xf>
    <xf numFmtId="169" fontId="6" fillId="0" borderId="12" xfId="0" applyNumberFormat="1" applyFont="1" applyFill="1" applyBorder="1" applyAlignment="1" applyProtection="1">
      <alignment horizontal="center" vertical="center" wrapText="1"/>
      <protection locked="0"/>
    </xf>
    <xf numFmtId="169" fontId="6" fillId="0" borderId="13" xfId="0" applyNumberFormat="1" applyFont="1" applyFill="1" applyBorder="1" applyAlignment="1" applyProtection="1">
      <alignment horizontal="center" vertical="center" wrapText="1"/>
      <protection locked="0"/>
    </xf>
    <xf numFmtId="167" fontId="6" fillId="4" borderId="1" xfId="0" applyNumberFormat="1" applyFont="1" applyFill="1" applyBorder="1" applyAlignment="1" applyProtection="1">
      <alignment horizontal="center" vertical="center" wrapText="1"/>
      <protection locked="0" hidden="1"/>
    </xf>
    <xf numFmtId="16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/>
      <protection hidden="1"/>
    </xf>
    <xf numFmtId="0" fontId="2" fillId="0" borderId="0" xfId="0" applyFont="1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49" fontId="6" fillId="4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0" xfId="0" applyFont="1" applyFill="1" applyBorder="1" applyAlignment="1" applyProtection="1">
      <alignment horizontal="center"/>
      <protection hidden="1"/>
    </xf>
    <xf numFmtId="164" fontId="0" fillId="0" borderId="14" xfId="0" applyNumberFormat="1" applyFill="1" applyBorder="1" applyAlignment="1" applyProtection="1">
      <alignment horizontal="left" indent="1"/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14" xfId="0" applyFill="1" applyBorder="1" applyAlignment="1" applyProtection="1">
      <alignment horizontal="left" indent="1"/>
      <protection locked="0" hidden="1"/>
    </xf>
    <xf numFmtId="165" fontId="0" fillId="0" borderId="14" xfId="0" applyNumberFormat="1" applyFill="1" applyBorder="1" applyAlignment="1" applyProtection="1">
      <alignment horizontal="center"/>
      <protection locked="0" hidden="1"/>
    </xf>
    <xf numFmtId="0" fontId="0" fillId="0" borderId="0" xfId="0" applyFill="1" applyAlignment="1" applyProtection="1">
      <alignment horizontal="right"/>
      <protection hidden="1"/>
    </xf>
    <xf numFmtId="0" fontId="6" fillId="0" borderId="11" xfId="0" applyFont="1" applyFill="1" applyBorder="1" applyAlignment="1" applyProtection="1">
      <alignment horizontal="left" vertical="center" wrapText="1" indent="1"/>
      <protection hidden="1"/>
    </xf>
    <xf numFmtId="0" fontId="6" fillId="0" borderId="12" xfId="0" applyFont="1" applyFill="1" applyBorder="1" applyAlignment="1" applyProtection="1">
      <alignment horizontal="left" vertical="center" wrapText="1" indent="1"/>
      <protection hidden="1"/>
    </xf>
    <xf numFmtId="0" fontId="6" fillId="0" borderId="13" xfId="0" applyFont="1" applyFill="1" applyBorder="1" applyAlignment="1" applyProtection="1">
      <alignment horizontal="left" vertical="center" wrapText="1" indent="1"/>
      <protection hidden="1"/>
    </xf>
    <xf numFmtId="0" fontId="7" fillId="0" borderId="0" xfId="0" applyFont="1" applyFill="1" applyBorder="1" applyAlignment="1" applyProtection="1">
      <alignment horizontal="right"/>
      <protection hidden="1"/>
    </xf>
    <xf numFmtId="0" fontId="11" fillId="0" borderId="14" xfId="0" applyFont="1" applyFill="1" applyBorder="1" applyAlignment="1" applyProtection="1">
      <alignment horizontal="left" indent="1"/>
      <protection locked="0" hidden="1"/>
    </xf>
    <xf numFmtId="166" fontId="0" fillId="0" borderId="14" xfId="0" applyNumberFormat="1" applyFill="1" applyBorder="1" applyAlignment="1" applyProtection="1">
      <alignment horizontal="center"/>
      <protection hidden="1"/>
    </xf>
    <xf numFmtId="49" fontId="6" fillId="4" borderId="11" xfId="0" applyNumberFormat="1" applyFont="1" applyFill="1" applyBorder="1" applyAlignment="1" applyProtection="1">
      <alignment horizontal="center" vertical="center" wrapText="1"/>
      <protection locked="0" hidden="1"/>
    </xf>
    <xf numFmtId="49" fontId="0" fillId="4" borderId="12" xfId="0" applyNumberFormat="1" applyFill="1" applyBorder="1"/>
    <xf numFmtId="49" fontId="0" fillId="4" borderId="13" xfId="0" applyNumberFormat="1" applyFill="1" applyBorder="1"/>
    <xf numFmtId="0" fontId="0" fillId="0" borderId="15" xfId="0" applyFill="1" applyBorder="1" applyAlignment="1" applyProtection="1">
      <alignment horizontal="left" indent="1"/>
      <protection locked="0" hidden="1"/>
    </xf>
    <xf numFmtId="0" fontId="6" fillId="0" borderId="1" xfId="0" applyFont="1" applyFill="1" applyBorder="1" applyAlignment="1" applyProtection="1">
      <alignment horizontal="left" vertical="center" wrapText="1" indent="1"/>
    </xf>
    <xf numFmtId="0" fontId="12" fillId="0" borderId="11" xfId="0" applyFont="1" applyFill="1" applyBorder="1" applyAlignment="1" applyProtection="1">
      <alignment horizontal="center" vertical="center" wrapText="1"/>
    </xf>
    <xf numFmtId="0" fontId="12" fillId="0" borderId="12" xfId="0" applyFont="1" applyFill="1" applyBorder="1" applyAlignment="1" applyProtection="1">
      <alignment horizontal="center" vertical="center" wrapText="1"/>
    </xf>
    <xf numFmtId="0" fontId="12" fillId="0" borderId="13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12" fillId="0" borderId="14" xfId="0" applyFont="1" applyFill="1" applyBorder="1" applyAlignment="1" applyProtection="1">
      <alignment horizontal="left" indent="1"/>
    </xf>
    <xf numFmtId="0" fontId="0" fillId="0" borderId="0" xfId="0" applyFill="1" applyBorder="1" applyAlignment="1" applyProtection="1">
      <alignment horizontal="left"/>
    </xf>
    <xf numFmtId="0" fontId="0" fillId="0" borderId="0" xfId="0" applyFill="1" applyBorder="1" applyAlignment="1" applyProtection="1">
      <alignment horizontal="center"/>
    </xf>
    <xf numFmtId="166" fontId="12" fillId="0" borderId="14" xfId="0" applyNumberFormat="1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right"/>
    </xf>
    <xf numFmtId="0" fontId="4" fillId="0" borderId="0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center"/>
    </xf>
    <xf numFmtId="164" fontId="12" fillId="0" borderId="14" xfId="0" applyNumberFormat="1" applyFont="1" applyFill="1" applyBorder="1" applyAlignment="1" applyProtection="1">
      <alignment horizontal="left" indent="1"/>
    </xf>
    <xf numFmtId="165" fontId="12" fillId="0" borderId="14" xfId="0" applyNumberFormat="1" applyFont="1" applyFill="1" applyBorder="1" applyAlignment="1" applyProtection="1">
      <alignment horizontal="center"/>
    </xf>
    <xf numFmtId="0" fontId="0" fillId="0" borderId="0" xfId="0" applyFill="1" applyAlignment="1" applyProtection="1">
      <alignment horizontal="right"/>
    </xf>
    <xf numFmtId="0" fontId="2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12" fillId="0" borderId="1" xfId="0" quotePrefix="1" applyFont="1" applyFill="1" applyBorder="1" applyAlignment="1" applyProtection="1">
      <alignment horizontal="center" vertical="center" wrapText="1"/>
    </xf>
    <xf numFmtId="167" fontId="12" fillId="0" borderId="1" xfId="0" applyNumberFormat="1" applyFont="1" applyFill="1" applyBorder="1" applyAlignment="1" applyProtection="1">
      <alignment horizontal="center" vertical="center" wrapText="1"/>
    </xf>
    <xf numFmtId="0" fontId="0" fillId="2" borderId="1" xfId="0" applyFill="1" applyBorder="1" applyAlignment="1">
      <alignment horizontal="center"/>
    </xf>
  </cellXfs>
  <cellStyles count="2">
    <cellStyle name="Normal" xfId="0" builtinId="0"/>
    <cellStyle name="Normal_Sheet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Drop" dropStyle="combo" dx="16" fmlaLink="' '!$G$3" fmlaRange="' '!$C$4:$F$99" noThreeD="1" sel="96" val="88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9525</xdr:rowOff>
    </xdr:from>
    <xdr:to>
      <xdr:col>9</xdr:col>
      <xdr:colOff>523875</xdr:colOff>
      <xdr:row>9</xdr:row>
      <xdr:rowOff>0</xdr:rowOff>
    </xdr:to>
    <xdr:sp macro="" textlink="">
      <xdr:nvSpPr>
        <xdr:cNvPr id="3179" name="Rectangle 1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>
          <a:spLocks noChangeArrowheads="1"/>
        </xdr:cNvSpPr>
      </xdr:nvSpPr>
      <xdr:spPr bwMode="auto">
        <a:xfrm>
          <a:off x="114300" y="171450"/>
          <a:ext cx="5819775" cy="1285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114300</xdr:colOff>
      <xdr:row>10</xdr:row>
      <xdr:rowOff>0</xdr:rowOff>
    </xdr:from>
    <xdr:to>
      <xdr:col>9</xdr:col>
      <xdr:colOff>523875</xdr:colOff>
      <xdr:row>17</xdr:row>
      <xdr:rowOff>114300</xdr:rowOff>
    </xdr:to>
    <xdr:sp macro="" textlink="">
      <xdr:nvSpPr>
        <xdr:cNvPr id="3074" name="Rectangle 2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>
          <a:spLocks noChangeArrowheads="1"/>
        </xdr:cNvSpPr>
      </xdr:nvSpPr>
      <xdr:spPr bwMode="auto">
        <a:xfrm>
          <a:off x="114300" y="1619250"/>
          <a:ext cx="5819775" cy="1247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47625</xdr:colOff>
      <xdr:row>10</xdr:row>
      <xdr:rowOff>19050</xdr:rowOff>
    </xdr:from>
    <xdr:to>
      <xdr:col>9</xdr:col>
      <xdr:colOff>447675</xdr:colOff>
      <xdr:row>18</xdr:row>
      <xdr:rowOff>152400</xdr:rowOff>
    </xdr:to>
    <xdr:sp macro="" textlink="">
      <xdr:nvSpPr>
        <xdr:cNvPr id="3075" name="Rectangle 3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>
          <a:spLocks noChangeArrowheads="1"/>
        </xdr:cNvSpPr>
      </xdr:nvSpPr>
      <xdr:spPr bwMode="auto">
        <a:xfrm>
          <a:off x="1190625" y="1638300"/>
          <a:ext cx="46672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DT-0314 (T-239)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DENSITY WORKSHEET - NUCLEAR METHOD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Nov 2019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 calculate and report unit weight, moisture content, and density using a nuclear guage.  This form is used in conjunction with DT-0304, DT-0307, or DT0298.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Original to Headquarters Materials and Tests; copies to Regional Materials and Tests, Project Supervisor.</a:t>
          </a:r>
        </a:p>
      </xdr:txBody>
    </xdr:sp>
    <xdr:clientData/>
  </xdr:twoCellAnchor>
  <xdr:twoCellAnchor>
    <xdr:from>
      <xdr:col>2</xdr:col>
      <xdr:colOff>114300</xdr:colOff>
      <xdr:row>1</xdr:row>
      <xdr:rowOff>85725</xdr:rowOff>
    </xdr:from>
    <xdr:to>
      <xdr:col>6</xdr:col>
      <xdr:colOff>0</xdr:colOff>
      <xdr:row>4</xdr:row>
      <xdr:rowOff>57150</xdr:rowOff>
    </xdr:to>
    <xdr:sp macro="" textlink="">
      <xdr:nvSpPr>
        <xdr:cNvPr id="3076" name="Rectangle 4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152400</xdr:colOff>
      <xdr:row>6</xdr:row>
      <xdr:rowOff>133350</xdr:rowOff>
    </xdr:from>
    <xdr:to>
      <xdr:col>5</xdr:col>
      <xdr:colOff>85725</xdr:colOff>
      <xdr:row>8</xdr:row>
      <xdr:rowOff>95250</xdr:rowOff>
    </xdr:to>
    <xdr:sp macro="" textlink="">
      <xdr:nvSpPr>
        <xdr:cNvPr id="3077" name="Rectangle 5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Copyright 1984-1997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0</xdr:col>
      <xdr:colOff>257175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3184" name="Group 7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GrpSpPr>
          <a:grpSpLocks/>
        </xdr:cNvGrpSpPr>
      </xdr:nvGrpSpPr>
      <xdr:grpSpPr bwMode="auto">
        <a:xfrm>
          <a:off x="257175" y="304800"/>
          <a:ext cx="895350" cy="1000125"/>
          <a:chOff x="27" y="56"/>
          <a:chExt cx="94" cy="9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3080" name="Object 8" hidden="1">
                <a:extLst>
                  <a:ext uri="{63B3BB69-23CF-44E3-9099-C40C66FF867C}">
                    <a14:compatExt spid="_x0000_s3080"/>
                  </a:ext>
                  <a:ext uri="{FF2B5EF4-FFF2-40B4-BE49-F238E27FC236}">
                    <a16:creationId xmlns:a16="http://schemas.microsoft.com/office/drawing/2014/main" id="{00000000-0008-0000-0000-0000080C0000}"/>
                  </a:ext>
                </a:extLst>
              </xdr:cNvPr>
              <xdr:cNvSpPr/>
            </xdr:nvSpPr>
            <xdr:spPr bwMode="auto">
              <a:xfrm>
                <a:off x="27" y="56"/>
                <a:ext cx="94" cy="95"/>
              </a:xfrm>
              <a:prstGeom prst="rect">
                <a:avLst/>
              </a:prstGeom>
              <a:solidFill>
                <a:srgbClr val="3366FF" mc:Ignorable="a14" a14:legacySpreadsheetColorIndex="48"/>
              </a:solidFill>
              <a:ln w="15875">
                <a:solidFill>
                  <a:srgbClr val="FF0000" mc:Ignorable="a14" a14:legacySpreadsheetColorIndex="10"/>
                </a:solidFill>
                <a:miter lim="800000"/>
                <a:headEnd/>
                <a:tailEnd/>
              </a:ln>
            </xdr:spPr>
          </xdr:sp>
        </mc:Choice>
        <mc:Fallback/>
      </mc:AlternateContent>
      <xdr:grpSp>
        <xdr:nvGrpSpPr>
          <xdr:cNvPr id="3187" name="Group 9">
            <a:extLst>
              <a:ext uri="{FF2B5EF4-FFF2-40B4-BE49-F238E27FC236}">
                <a16:creationId xmlns:a16="http://schemas.microsoft.com/office/drawing/2014/main" id="{00000000-0008-0000-0000-0000730C0000}"/>
              </a:ext>
            </a:extLst>
          </xdr:cNvPr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3188" name="Rectangle 10">
              <a:extLst>
                <a:ext uri="{FF2B5EF4-FFF2-40B4-BE49-F238E27FC236}">
                  <a16:creationId xmlns:a16="http://schemas.microsoft.com/office/drawing/2014/main" id="{00000000-0008-0000-0000-000074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189" name="Rectangle 11">
              <a:extLst>
                <a:ext uri="{FF2B5EF4-FFF2-40B4-BE49-F238E27FC236}">
                  <a16:creationId xmlns:a16="http://schemas.microsoft.com/office/drawing/2014/main" id="{00000000-0008-0000-0000-000075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190" name="Rectangle 12">
              <a:extLst>
                <a:ext uri="{FF2B5EF4-FFF2-40B4-BE49-F238E27FC236}">
                  <a16:creationId xmlns:a16="http://schemas.microsoft.com/office/drawing/2014/main" id="{00000000-0008-0000-0000-000076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191" name="Rectangle 13">
              <a:extLst>
                <a:ext uri="{FF2B5EF4-FFF2-40B4-BE49-F238E27FC236}">
                  <a16:creationId xmlns:a16="http://schemas.microsoft.com/office/drawing/2014/main" id="{00000000-0008-0000-0000-000077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192" name="Rectangle 14">
              <a:extLst>
                <a:ext uri="{FF2B5EF4-FFF2-40B4-BE49-F238E27FC236}">
                  <a16:creationId xmlns:a16="http://schemas.microsoft.com/office/drawing/2014/main" id="{00000000-0008-0000-0000-0000780C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193" name="Rectangle 15">
              <a:extLst>
                <a:ext uri="{FF2B5EF4-FFF2-40B4-BE49-F238E27FC236}">
                  <a16:creationId xmlns:a16="http://schemas.microsoft.com/office/drawing/2014/main" id="{00000000-0008-0000-0000-0000790C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194" name="Rectangle 16">
              <a:extLst>
                <a:ext uri="{FF2B5EF4-FFF2-40B4-BE49-F238E27FC236}">
                  <a16:creationId xmlns:a16="http://schemas.microsoft.com/office/drawing/2014/main" id="{00000000-0008-0000-0000-00007A0C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600075</xdr:colOff>
      <xdr:row>9</xdr:row>
      <xdr:rowOff>47625</xdr:rowOff>
    </xdr:to>
    <xdr:sp macro="" textlink="">
      <xdr:nvSpPr>
        <xdr:cNvPr id="3089" name="Rectangle 17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114300</xdr:colOff>
      <xdr:row>3</xdr:row>
      <xdr:rowOff>142875</xdr:rowOff>
    </xdr:from>
    <xdr:to>
      <xdr:col>5</xdr:col>
      <xdr:colOff>381000</xdr:colOff>
      <xdr:row>3</xdr:row>
      <xdr:rowOff>142875</xdr:rowOff>
    </xdr:to>
    <xdr:sp macro="" textlink="">
      <xdr:nvSpPr>
        <xdr:cNvPr id="3186" name="Line 18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>
          <a:spLocks noChangeShapeType="1"/>
        </xdr:cNvSpPr>
      </xdr:nvSpPr>
      <xdr:spPr bwMode="auto">
        <a:xfrm>
          <a:off x="1257300" y="628650"/>
          <a:ext cx="2095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161925</xdr:colOff>
      <xdr:row>2</xdr:row>
      <xdr:rowOff>19050</xdr:rowOff>
    </xdr:from>
    <xdr:to>
      <xdr:col>21</xdr:col>
      <xdr:colOff>152400</xdr:colOff>
      <xdr:row>2</xdr:row>
      <xdr:rowOff>847725</xdr:rowOff>
    </xdr:to>
    <xdr:pic>
      <xdr:nvPicPr>
        <xdr:cNvPr id="1492" name="Picture 1">
          <a:extLst>
            <a:ext uri="{FF2B5EF4-FFF2-40B4-BE49-F238E27FC236}">
              <a16:creationId xmlns:a16="http://schemas.microsoft.com/office/drawing/2014/main" id="{00000000-0008-0000-0100-0000D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190500"/>
          <a:ext cx="8953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104775</xdr:colOff>
      <xdr:row>46</xdr:row>
      <xdr:rowOff>47625</xdr:rowOff>
    </xdr:from>
    <xdr:to>
      <xdr:col>10</xdr:col>
      <xdr:colOff>104775</xdr:colOff>
      <xdr:row>47</xdr:row>
      <xdr:rowOff>9525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 txBox="1">
          <a:spLocks noChangeArrowheads="1"/>
        </xdr:cNvSpPr>
      </xdr:nvSpPr>
      <xdr:spPr bwMode="auto">
        <a:xfrm>
          <a:off x="285750" y="11334750"/>
          <a:ext cx="156210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DT-0314 (Rev. 10-15)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161925</xdr:colOff>
          <xdr:row>11</xdr:row>
          <xdr:rowOff>123825</xdr:rowOff>
        </xdr:from>
        <xdr:to>
          <xdr:col>30</xdr:col>
          <xdr:colOff>9525</xdr:colOff>
          <xdr:row>13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161925</xdr:colOff>
      <xdr:row>2</xdr:row>
      <xdr:rowOff>19050</xdr:rowOff>
    </xdr:from>
    <xdr:to>
      <xdr:col>21</xdr:col>
      <xdr:colOff>152400</xdr:colOff>
      <xdr:row>2</xdr:row>
      <xdr:rowOff>847725</xdr:rowOff>
    </xdr:to>
    <xdr:pic>
      <xdr:nvPicPr>
        <xdr:cNvPr id="2096" name="Picture 1">
          <a:extLst>
            <a:ext uri="{FF2B5EF4-FFF2-40B4-BE49-F238E27FC236}">
              <a16:creationId xmlns:a16="http://schemas.microsoft.com/office/drawing/2014/main" id="{00000000-0008-0000-0200-00003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190500"/>
          <a:ext cx="8953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142875</xdr:colOff>
      <xdr:row>39</xdr:row>
      <xdr:rowOff>0</xdr:rowOff>
    </xdr:from>
    <xdr:to>
      <xdr:col>30</xdr:col>
      <xdr:colOff>9525</xdr:colOff>
      <xdr:row>41</xdr:row>
      <xdr:rowOff>123825</xdr:rowOff>
    </xdr:to>
    <xdr:grpSp>
      <xdr:nvGrpSpPr>
        <xdr:cNvPr id="2097" name="Group 7">
          <a:extLst>
            <a:ext uri="{FF2B5EF4-FFF2-40B4-BE49-F238E27FC236}">
              <a16:creationId xmlns:a16="http://schemas.microsoft.com/office/drawing/2014/main" id="{00000000-0008-0000-0200-000031080000}"/>
            </a:ext>
          </a:extLst>
        </xdr:cNvPr>
        <xdr:cNvGrpSpPr>
          <a:grpSpLocks/>
        </xdr:cNvGrpSpPr>
      </xdr:nvGrpSpPr>
      <xdr:grpSpPr bwMode="auto">
        <a:xfrm>
          <a:off x="4238625" y="10115550"/>
          <a:ext cx="1133475" cy="381000"/>
          <a:chOff x="498" y="708"/>
          <a:chExt cx="119" cy="40"/>
        </a:xfrm>
      </xdr:grpSpPr>
      <xdr:sp macro="" textlink="">
        <xdr:nvSpPr>
          <xdr:cNvPr id="2100" name="Freeform 8">
            <a:extLst>
              <a:ext uri="{FF2B5EF4-FFF2-40B4-BE49-F238E27FC236}">
                <a16:creationId xmlns:a16="http://schemas.microsoft.com/office/drawing/2014/main" id="{00000000-0008-0000-0200-000034080000}"/>
              </a:ext>
            </a:extLst>
          </xdr:cNvPr>
          <xdr:cNvSpPr>
            <a:spLocks/>
          </xdr:cNvSpPr>
        </xdr:nvSpPr>
        <xdr:spPr bwMode="auto">
          <a:xfrm>
            <a:off x="498" y="711"/>
            <a:ext cx="22" cy="20"/>
          </a:xfrm>
          <a:custGeom>
            <a:avLst/>
            <a:gdLst>
              <a:gd name="T0" fmla="*/ 0 w 22"/>
              <a:gd name="T1" fmla="*/ 20 h 20"/>
              <a:gd name="T2" fmla="*/ 9 w 22"/>
              <a:gd name="T3" fmla="*/ 7 h 20"/>
              <a:gd name="T4" fmla="*/ 18 w 22"/>
              <a:gd name="T5" fmla="*/ 0 h 20"/>
              <a:gd name="T6" fmla="*/ 22 w 22"/>
              <a:gd name="T7" fmla="*/ 3 h 20"/>
              <a:gd name="T8" fmla="*/ 12 w 22"/>
              <a:gd name="T9" fmla="*/ 7 h 20"/>
              <a:gd name="T10" fmla="*/ 19 w 22"/>
              <a:gd name="T11" fmla="*/ 13 h 20"/>
              <a:gd name="T12" fmla="*/ 12 w 22"/>
              <a:gd name="T13" fmla="*/ 19 h 20"/>
              <a:gd name="T14" fmla="*/ 2 w 22"/>
              <a:gd name="T15" fmla="*/ 13 h 20"/>
              <a:gd name="T16" fmla="*/ 3 w 22"/>
              <a:gd name="T17" fmla="*/ 8 h 20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0" t="0" r="r" b="b"/>
            <a:pathLst>
              <a:path w="22" h="20">
                <a:moveTo>
                  <a:pt x="0" y="20"/>
                </a:moveTo>
                <a:cubicBezTo>
                  <a:pt x="5" y="18"/>
                  <a:pt x="4" y="10"/>
                  <a:pt x="9" y="7"/>
                </a:cubicBezTo>
                <a:cubicBezTo>
                  <a:pt x="11" y="4"/>
                  <a:pt x="18" y="0"/>
                  <a:pt x="18" y="0"/>
                </a:cubicBezTo>
                <a:cubicBezTo>
                  <a:pt x="20" y="1"/>
                  <a:pt x="22" y="1"/>
                  <a:pt x="22" y="3"/>
                </a:cubicBezTo>
                <a:cubicBezTo>
                  <a:pt x="22" y="7"/>
                  <a:pt x="13" y="7"/>
                  <a:pt x="12" y="7"/>
                </a:cubicBezTo>
                <a:cubicBezTo>
                  <a:pt x="15" y="8"/>
                  <a:pt x="19" y="13"/>
                  <a:pt x="19" y="13"/>
                </a:cubicBezTo>
                <a:cubicBezTo>
                  <a:pt x="18" y="16"/>
                  <a:pt x="12" y="19"/>
                  <a:pt x="12" y="19"/>
                </a:cubicBezTo>
                <a:cubicBezTo>
                  <a:pt x="3" y="18"/>
                  <a:pt x="4" y="19"/>
                  <a:pt x="2" y="13"/>
                </a:cubicBezTo>
                <a:cubicBezTo>
                  <a:pt x="3" y="9"/>
                  <a:pt x="3" y="10"/>
                  <a:pt x="3" y="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01" name="Freeform 9">
            <a:extLst>
              <a:ext uri="{FF2B5EF4-FFF2-40B4-BE49-F238E27FC236}">
                <a16:creationId xmlns:a16="http://schemas.microsoft.com/office/drawing/2014/main" id="{00000000-0008-0000-0200-000035080000}"/>
              </a:ext>
            </a:extLst>
          </xdr:cNvPr>
          <xdr:cNvSpPr>
            <a:spLocks/>
          </xdr:cNvSpPr>
        </xdr:nvSpPr>
        <xdr:spPr bwMode="auto">
          <a:xfrm>
            <a:off x="517" y="714"/>
            <a:ext cx="19" cy="19"/>
          </a:xfrm>
          <a:custGeom>
            <a:avLst/>
            <a:gdLst>
              <a:gd name="T0" fmla="*/ 5 w 19"/>
              <a:gd name="T1" fmla="*/ 11 h 19"/>
              <a:gd name="T2" fmla="*/ 0 w 19"/>
              <a:gd name="T3" fmla="*/ 16 h 19"/>
              <a:gd name="T4" fmla="*/ 7 w 19"/>
              <a:gd name="T5" fmla="*/ 16 h 19"/>
              <a:gd name="T6" fmla="*/ 6 w 19"/>
              <a:gd name="T7" fmla="*/ 14 h 19"/>
              <a:gd name="T8" fmla="*/ 18 w 19"/>
              <a:gd name="T9" fmla="*/ 2 h 19"/>
              <a:gd name="T10" fmla="*/ 16 w 19"/>
              <a:gd name="T11" fmla="*/ 8 h 19"/>
              <a:gd name="T12" fmla="*/ 13 w 19"/>
              <a:gd name="T13" fmla="*/ 15 h 19"/>
              <a:gd name="T14" fmla="*/ 16 w 19"/>
              <a:gd name="T15" fmla="*/ 12 h 19"/>
              <a:gd name="T16" fmla="*/ 18 w 19"/>
              <a:gd name="T17" fmla="*/ 17 h 19"/>
              <a:gd name="T18" fmla="*/ 12 w 19"/>
              <a:gd name="T19" fmla="*/ 13 h 19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</a:gdLst>
            <a:ahLst/>
            <a:cxnLst>
              <a:cxn ang="T20">
                <a:pos x="T0" y="T1"/>
              </a:cxn>
              <a:cxn ang="T21">
                <a:pos x="T2" y="T3"/>
              </a:cxn>
              <a:cxn ang="T22">
                <a:pos x="T4" y="T5"/>
              </a:cxn>
              <a:cxn ang="T23">
                <a:pos x="T6" y="T7"/>
              </a:cxn>
              <a:cxn ang="T24">
                <a:pos x="T8" y="T9"/>
              </a:cxn>
              <a:cxn ang="T25">
                <a:pos x="T10" y="T11"/>
              </a:cxn>
              <a:cxn ang="T26">
                <a:pos x="T12" y="T13"/>
              </a:cxn>
              <a:cxn ang="T27">
                <a:pos x="T14" y="T15"/>
              </a:cxn>
              <a:cxn ang="T28">
                <a:pos x="T16" y="T17"/>
              </a:cxn>
              <a:cxn ang="T29">
                <a:pos x="T18" y="T19"/>
              </a:cxn>
            </a:cxnLst>
            <a:rect l="0" t="0" r="r" b="b"/>
            <a:pathLst>
              <a:path w="19" h="19">
                <a:moveTo>
                  <a:pt x="5" y="11"/>
                </a:moveTo>
                <a:cubicBezTo>
                  <a:pt x="3" y="12"/>
                  <a:pt x="0" y="16"/>
                  <a:pt x="0" y="16"/>
                </a:cubicBezTo>
                <a:cubicBezTo>
                  <a:pt x="3" y="19"/>
                  <a:pt x="4" y="18"/>
                  <a:pt x="7" y="16"/>
                </a:cubicBezTo>
                <a:cubicBezTo>
                  <a:pt x="5" y="10"/>
                  <a:pt x="3" y="13"/>
                  <a:pt x="6" y="14"/>
                </a:cubicBezTo>
                <a:cubicBezTo>
                  <a:pt x="12" y="11"/>
                  <a:pt x="15" y="8"/>
                  <a:pt x="18" y="2"/>
                </a:cubicBezTo>
                <a:cubicBezTo>
                  <a:pt x="19" y="0"/>
                  <a:pt x="17" y="6"/>
                  <a:pt x="16" y="8"/>
                </a:cubicBezTo>
                <a:cubicBezTo>
                  <a:pt x="15" y="10"/>
                  <a:pt x="14" y="13"/>
                  <a:pt x="13" y="15"/>
                </a:cubicBezTo>
                <a:cubicBezTo>
                  <a:pt x="12" y="16"/>
                  <a:pt x="15" y="13"/>
                  <a:pt x="16" y="12"/>
                </a:cubicBezTo>
                <a:cubicBezTo>
                  <a:pt x="19" y="13"/>
                  <a:pt x="19" y="14"/>
                  <a:pt x="18" y="17"/>
                </a:cubicBezTo>
                <a:cubicBezTo>
                  <a:pt x="15" y="16"/>
                  <a:pt x="12" y="17"/>
                  <a:pt x="12" y="13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02" name="Freeform 10">
            <a:extLst>
              <a:ext uri="{FF2B5EF4-FFF2-40B4-BE49-F238E27FC236}">
                <a16:creationId xmlns:a16="http://schemas.microsoft.com/office/drawing/2014/main" id="{00000000-0008-0000-0200-000036080000}"/>
              </a:ext>
            </a:extLst>
          </xdr:cNvPr>
          <xdr:cNvSpPr>
            <a:spLocks/>
          </xdr:cNvSpPr>
        </xdr:nvSpPr>
        <xdr:spPr bwMode="auto">
          <a:xfrm>
            <a:off x="535" y="708"/>
            <a:ext cx="82" cy="40"/>
          </a:xfrm>
          <a:custGeom>
            <a:avLst/>
            <a:gdLst>
              <a:gd name="T0" fmla="*/ 18 w 82"/>
              <a:gd name="T1" fmla="*/ 20 h 40"/>
              <a:gd name="T2" fmla="*/ 11 w 82"/>
              <a:gd name="T3" fmla="*/ 18 h 40"/>
              <a:gd name="T4" fmla="*/ 25 w 82"/>
              <a:gd name="T5" fmla="*/ 0 h 40"/>
              <a:gd name="T6" fmla="*/ 12 w 82"/>
              <a:gd name="T7" fmla="*/ 30 h 40"/>
              <a:gd name="T8" fmla="*/ 4 w 82"/>
              <a:gd name="T9" fmla="*/ 40 h 40"/>
              <a:gd name="T10" fmla="*/ 24 w 82"/>
              <a:gd name="T11" fmla="*/ 18 h 40"/>
              <a:gd name="T12" fmla="*/ 22 w 82"/>
              <a:gd name="T13" fmla="*/ 19 h 40"/>
              <a:gd name="T14" fmla="*/ 27 w 82"/>
              <a:gd name="T15" fmla="*/ 21 h 40"/>
              <a:gd name="T16" fmla="*/ 26 w 82"/>
              <a:gd name="T17" fmla="*/ 18 h 40"/>
              <a:gd name="T18" fmla="*/ 32 w 82"/>
              <a:gd name="T19" fmla="*/ 19 h 40"/>
              <a:gd name="T20" fmla="*/ 31 w 82"/>
              <a:gd name="T21" fmla="*/ 21 h 40"/>
              <a:gd name="T22" fmla="*/ 36 w 82"/>
              <a:gd name="T23" fmla="*/ 18 h 40"/>
              <a:gd name="T24" fmla="*/ 44 w 82"/>
              <a:gd name="T25" fmla="*/ 21 h 40"/>
              <a:gd name="T26" fmla="*/ 43 w 82"/>
              <a:gd name="T27" fmla="*/ 23 h 40"/>
              <a:gd name="T28" fmla="*/ 52 w 82"/>
              <a:gd name="T29" fmla="*/ 18 h 40"/>
              <a:gd name="T30" fmla="*/ 69 w 82"/>
              <a:gd name="T31" fmla="*/ 22 h 40"/>
              <a:gd name="T32" fmla="*/ 79 w 82"/>
              <a:gd name="T33" fmla="*/ 20 h 40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</a:gdLst>
            <a:ahLst/>
            <a:cxnLst>
              <a:cxn ang="T34">
                <a:pos x="T0" y="T1"/>
              </a:cxn>
              <a:cxn ang="T35">
                <a:pos x="T2" y="T3"/>
              </a:cxn>
              <a:cxn ang="T36">
                <a:pos x="T4" y="T5"/>
              </a:cxn>
              <a:cxn ang="T37">
                <a:pos x="T6" y="T7"/>
              </a:cxn>
              <a:cxn ang="T38">
                <a:pos x="T8" y="T9"/>
              </a:cxn>
              <a:cxn ang="T39">
                <a:pos x="T10" y="T11"/>
              </a:cxn>
              <a:cxn ang="T40">
                <a:pos x="T12" y="T13"/>
              </a:cxn>
              <a:cxn ang="T41">
                <a:pos x="T14" y="T15"/>
              </a:cxn>
              <a:cxn ang="T42">
                <a:pos x="T16" y="T17"/>
              </a:cxn>
              <a:cxn ang="T43">
                <a:pos x="T18" y="T19"/>
              </a:cxn>
              <a:cxn ang="T44">
                <a:pos x="T20" y="T21"/>
              </a:cxn>
              <a:cxn ang="T45">
                <a:pos x="T22" y="T23"/>
              </a:cxn>
              <a:cxn ang="T46">
                <a:pos x="T24" y="T25"/>
              </a:cxn>
              <a:cxn ang="T47">
                <a:pos x="T26" y="T27"/>
              </a:cxn>
              <a:cxn ang="T48">
                <a:pos x="T28" y="T29"/>
              </a:cxn>
              <a:cxn ang="T49">
                <a:pos x="T30" y="T31"/>
              </a:cxn>
              <a:cxn ang="T50">
                <a:pos x="T32" y="T33"/>
              </a:cxn>
            </a:cxnLst>
            <a:rect l="0" t="0" r="r" b="b"/>
            <a:pathLst>
              <a:path w="82" h="40">
                <a:moveTo>
                  <a:pt x="18" y="20"/>
                </a:moveTo>
                <a:cubicBezTo>
                  <a:pt x="15" y="22"/>
                  <a:pt x="13" y="21"/>
                  <a:pt x="11" y="18"/>
                </a:cubicBezTo>
                <a:cubicBezTo>
                  <a:pt x="13" y="10"/>
                  <a:pt x="17" y="3"/>
                  <a:pt x="25" y="0"/>
                </a:cubicBezTo>
                <a:cubicBezTo>
                  <a:pt x="30" y="9"/>
                  <a:pt x="17" y="23"/>
                  <a:pt x="12" y="30"/>
                </a:cubicBezTo>
                <a:cubicBezTo>
                  <a:pt x="9" y="33"/>
                  <a:pt x="4" y="40"/>
                  <a:pt x="4" y="40"/>
                </a:cubicBezTo>
                <a:cubicBezTo>
                  <a:pt x="0" y="29"/>
                  <a:pt x="16" y="22"/>
                  <a:pt x="24" y="18"/>
                </a:cubicBezTo>
                <a:cubicBezTo>
                  <a:pt x="25" y="18"/>
                  <a:pt x="22" y="19"/>
                  <a:pt x="22" y="19"/>
                </a:cubicBezTo>
                <a:cubicBezTo>
                  <a:pt x="23" y="22"/>
                  <a:pt x="24" y="22"/>
                  <a:pt x="27" y="21"/>
                </a:cubicBezTo>
                <a:cubicBezTo>
                  <a:pt x="27" y="20"/>
                  <a:pt x="25" y="18"/>
                  <a:pt x="26" y="18"/>
                </a:cubicBezTo>
                <a:cubicBezTo>
                  <a:pt x="28" y="17"/>
                  <a:pt x="30" y="18"/>
                  <a:pt x="32" y="19"/>
                </a:cubicBezTo>
                <a:cubicBezTo>
                  <a:pt x="33" y="19"/>
                  <a:pt x="30" y="21"/>
                  <a:pt x="31" y="21"/>
                </a:cubicBezTo>
                <a:cubicBezTo>
                  <a:pt x="33" y="21"/>
                  <a:pt x="34" y="19"/>
                  <a:pt x="36" y="18"/>
                </a:cubicBezTo>
                <a:cubicBezTo>
                  <a:pt x="39" y="24"/>
                  <a:pt x="37" y="22"/>
                  <a:pt x="44" y="21"/>
                </a:cubicBezTo>
                <a:cubicBezTo>
                  <a:pt x="42" y="17"/>
                  <a:pt x="40" y="20"/>
                  <a:pt x="43" y="23"/>
                </a:cubicBezTo>
                <a:cubicBezTo>
                  <a:pt x="49" y="22"/>
                  <a:pt x="50" y="23"/>
                  <a:pt x="52" y="18"/>
                </a:cubicBezTo>
                <a:cubicBezTo>
                  <a:pt x="57" y="28"/>
                  <a:pt x="43" y="24"/>
                  <a:pt x="69" y="22"/>
                </a:cubicBezTo>
                <a:cubicBezTo>
                  <a:pt x="72" y="22"/>
                  <a:pt x="82" y="20"/>
                  <a:pt x="79" y="20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28575</xdr:colOff>
      <xdr:row>5</xdr:row>
      <xdr:rowOff>133350</xdr:rowOff>
    </xdr:from>
    <xdr:to>
      <xdr:col>14</xdr:col>
      <xdr:colOff>66675</xdr:colOff>
      <xdr:row>9</xdr:row>
      <xdr:rowOff>28575</xdr:rowOff>
    </xdr:to>
    <xdr:sp macro="" textlink="">
      <xdr:nvSpPr>
        <xdr:cNvPr id="2059" name="WordArt 11">
          <a:extLst>
            <a:ext uri="{FF2B5EF4-FFF2-40B4-BE49-F238E27FC236}">
              <a16:creationId xmlns:a16="http://schemas.microsoft.com/office/drawing/2014/main" id="{00000000-0008-0000-0200-00000B080000}"/>
            </a:ext>
          </a:extLst>
        </xdr:cNvPr>
        <xdr:cNvSpPr>
          <a:spLocks noChangeAspect="1" noChangeArrowheads="1" noChangeShapeType="1"/>
        </xdr:cNvSpPr>
      </xdr:nvSpPr>
      <xdr:spPr bwMode="auto">
        <a:xfrm>
          <a:off x="323850" y="1590675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1</xdr:col>
      <xdr:colOff>104775</xdr:colOff>
      <xdr:row>41</xdr:row>
      <xdr:rowOff>47625</xdr:rowOff>
    </xdr:from>
    <xdr:to>
      <xdr:col>10</xdr:col>
      <xdr:colOff>104775</xdr:colOff>
      <xdr:row>42</xdr:row>
      <xdr:rowOff>9525</xdr:rowOff>
    </xdr:to>
    <xdr:sp macro="" textlink="">
      <xdr:nvSpPr>
        <xdr:cNvPr id="2060" name="Text Box 12">
          <a:extLst>
            <a:ext uri="{FF2B5EF4-FFF2-40B4-BE49-F238E27FC236}">
              <a16:creationId xmlns:a16="http://schemas.microsoft.com/office/drawing/2014/main" id="{00000000-0008-0000-0200-00000C080000}"/>
            </a:ext>
          </a:extLst>
        </xdr:cNvPr>
        <xdr:cNvSpPr txBox="1">
          <a:spLocks noChangeArrowheads="1"/>
        </xdr:cNvSpPr>
      </xdr:nvSpPr>
      <xdr:spPr bwMode="auto">
        <a:xfrm>
          <a:off x="285750" y="10115550"/>
          <a:ext cx="156210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DT-0314 (Rev. 10-02)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L1:L60"/>
  <sheetViews>
    <sheetView showGridLines="0" showRowColHeaders="0" tabSelected="1" workbookViewId="0"/>
  </sheetViews>
  <sheetFormatPr defaultColWidth="0" defaultRowHeight="12.75" zeroHeight="1" x14ac:dyDescent="0.2"/>
  <cols>
    <col min="1" max="1" width="8" style="51" customWidth="1"/>
    <col min="2" max="10" width="9.140625" style="51" customWidth="1"/>
    <col min="11" max="11" width="0" style="51" hidden="1" customWidth="1"/>
    <col min="12" max="12" width="7.140625" style="51" hidden="1" customWidth="1"/>
    <col min="13" max="16384" width="0" style="51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  <row r="20" hidden="1" x14ac:dyDescent="0.2"/>
    <row r="21" hidden="1" x14ac:dyDescent="0.2"/>
    <row r="22" hidden="1" x14ac:dyDescent="0.2"/>
    <row r="23" hidden="1" x14ac:dyDescent="0.2"/>
    <row r="24" hidden="1" x14ac:dyDescent="0.2"/>
    <row r="25" hidden="1" x14ac:dyDescent="0.2"/>
    <row r="26" hidden="1" x14ac:dyDescent="0.2"/>
    <row r="27" hidden="1" x14ac:dyDescent="0.2"/>
    <row r="28" hidden="1" x14ac:dyDescent="0.2"/>
    <row r="29" hidden="1" x14ac:dyDescent="0.2"/>
    <row r="30" hidden="1" x14ac:dyDescent="0.2"/>
    <row r="31" hidden="1" x14ac:dyDescent="0.2"/>
    <row r="32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</sheetData>
  <sheetProtection algorithmName="SHA-512" hashValue="BZX+Z4EcZB25BOTfDvvXE8DoVRzY1lUresPgsqT+66yrkjfracs7r9aBjlxlU4KwZj5Fl0woaYV08I7I15aMgQ==" saltValue="er19LxpkUi/N/iasMoHGVw==" spinCount="100000" sheet="1" objects="1" scenarios="1"/>
  <phoneticPr fontId="0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3080" r:id="rId4">
          <objectPr defaultSize="0" autoPict="0" r:id="rId5">
            <anchor moveWithCells="1" sizeWithCells="1">
              <from>
                <xdr:col>0</xdr:col>
                <xdr:colOff>257175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3080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52"/>
  <sheetViews>
    <sheetView showGridLines="0" showZeros="0" workbookViewId="0">
      <selection activeCell="J12" sqref="J12:S12"/>
    </sheetView>
  </sheetViews>
  <sheetFormatPr defaultColWidth="0" defaultRowHeight="12.75" zeroHeight="1" x14ac:dyDescent="0.2"/>
  <cols>
    <col min="1" max="1" width="2.7109375" style="52" customWidth="1"/>
    <col min="2" max="2" width="1.7109375" style="52" customWidth="1"/>
    <col min="3" max="37" width="2.7109375" style="52" customWidth="1"/>
    <col min="38" max="38" width="1.7109375" style="52" customWidth="1"/>
    <col min="39" max="39" width="2.7109375" style="52" customWidth="1"/>
    <col min="40" max="16384" width="2.7109375" style="52" hidden="1"/>
  </cols>
  <sheetData>
    <row r="1" spans="2:50" x14ac:dyDescent="0.2"/>
    <row r="2" spans="2:50" ht="0.95" customHeight="1" x14ac:dyDescent="0.2">
      <c r="B2" s="53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5"/>
    </row>
    <row r="3" spans="2:50" ht="71.25" customHeight="1" x14ac:dyDescent="0.2">
      <c r="B3" s="56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58"/>
    </row>
    <row r="4" spans="2:50" s="62" customFormat="1" ht="15.75" x14ac:dyDescent="0.25">
      <c r="B4" s="59"/>
      <c r="C4" s="115" t="s">
        <v>0</v>
      </c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60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</row>
    <row r="5" spans="2:50" s="62" customFormat="1" ht="14.25" customHeight="1" x14ac:dyDescent="0.25">
      <c r="B5" s="59"/>
      <c r="C5" s="115" t="s">
        <v>1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60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</row>
    <row r="6" spans="2:50" s="62" customFormat="1" x14ac:dyDescent="0.2">
      <c r="B6" s="59"/>
      <c r="C6" s="116" t="s">
        <v>2</v>
      </c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60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</row>
    <row r="7" spans="2:50" s="62" customFormat="1" ht="9.75" customHeight="1" x14ac:dyDescent="0.2">
      <c r="B7" s="59"/>
      <c r="C7" s="117" t="s">
        <v>3</v>
      </c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7"/>
      <c r="AI7" s="117"/>
      <c r="AJ7" s="117"/>
      <c r="AK7" s="117"/>
      <c r="AL7" s="60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</row>
    <row r="8" spans="2:50" s="62" customFormat="1" ht="9.75" customHeight="1" x14ac:dyDescent="0.2">
      <c r="B8" s="59"/>
      <c r="C8" s="117" t="s">
        <v>4</v>
      </c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7"/>
      <c r="AD8" s="117"/>
      <c r="AE8" s="117"/>
      <c r="AF8" s="117"/>
      <c r="AG8" s="117"/>
      <c r="AH8" s="117"/>
      <c r="AI8" s="117"/>
      <c r="AJ8" s="117"/>
      <c r="AK8" s="117"/>
      <c r="AL8" s="64"/>
    </row>
    <row r="9" spans="2:50" s="68" customFormat="1" ht="4.5" customHeight="1" x14ac:dyDescent="0.15">
      <c r="B9" s="65"/>
      <c r="C9" s="63"/>
      <c r="D9" s="63"/>
      <c r="E9" s="63"/>
      <c r="F9" s="63"/>
      <c r="G9" s="63"/>
      <c r="H9" s="63"/>
      <c r="I9" s="63"/>
      <c r="J9" s="63"/>
      <c r="K9" s="63"/>
      <c r="L9" s="63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3"/>
      <c r="AD9" s="63"/>
      <c r="AE9" s="63"/>
      <c r="AF9" s="63"/>
      <c r="AG9" s="63"/>
      <c r="AH9" s="63"/>
      <c r="AI9" s="63"/>
      <c r="AJ9" s="63"/>
      <c r="AK9" s="63"/>
      <c r="AL9" s="67"/>
    </row>
    <row r="10" spans="2:50" s="72" customFormat="1" ht="12.75" customHeight="1" x14ac:dyDescent="0.2">
      <c r="B10" s="69"/>
      <c r="C10" s="119" t="s">
        <v>235</v>
      </c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19"/>
      <c r="AG10" s="119"/>
      <c r="AH10" s="119"/>
      <c r="AI10" s="119"/>
      <c r="AJ10" s="119"/>
      <c r="AK10" s="119"/>
      <c r="AL10" s="71"/>
    </row>
    <row r="11" spans="2:50" s="72" customFormat="1" ht="4.5" customHeight="1" x14ac:dyDescent="0.2">
      <c r="B11" s="69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1"/>
    </row>
    <row r="12" spans="2:50" s="72" customFormat="1" ht="12.75" customHeight="1" x14ac:dyDescent="0.2">
      <c r="B12" s="69"/>
      <c r="C12" s="121" t="s">
        <v>8</v>
      </c>
      <c r="D12" s="121"/>
      <c r="E12" s="121"/>
      <c r="F12" s="121"/>
      <c r="G12" s="121"/>
      <c r="H12" s="121"/>
      <c r="I12" s="121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0"/>
      <c r="AE12" s="124" t="s">
        <v>208</v>
      </c>
      <c r="AF12" s="124"/>
      <c r="AG12" s="123"/>
      <c r="AH12" s="123"/>
      <c r="AI12" s="123"/>
      <c r="AJ12" s="123"/>
      <c r="AK12" s="123"/>
      <c r="AL12" s="71"/>
    </row>
    <row r="13" spans="2:50" s="72" customFormat="1" ht="12.75" customHeight="1" x14ac:dyDescent="0.2">
      <c r="B13" s="69"/>
      <c r="C13" s="121" t="s">
        <v>6</v>
      </c>
      <c r="D13" s="121"/>
      <c r="E13" s="121"/>
      <c r="F13" s="121"/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2"/>
      <c r="S13" s="122"/>
      <c r="T13" s="75"/>
      <c r="U13" s="121" t="s">
        <v>5</v>
      </c>
      <c r="V13" s="121"/>
      <c r="W13" s="121"/>
      <c r="X13" s="120">
        <f>VLOOKUP(' '!G3,' '!B4:F99,5)</f>
        <v>0</v>
      </c>
      <c r="Y13" s="120"/>
      <c r="Z13" s="120"/>
      <c r="AA13" s="120"/>
      <c r="AB13" s="120"/>
      <c r="AC13" s="120"/>
      <c r="AD13" s="120"/>
      <c r="AE13" s="114" t="s">
        <v>7</v>
      </c>
      <c r="AF13" s="114"/>
      <c r="AG13" s="114"/>
      <c r="AH13" s="130">
        <f>VLOOKUP(' '!G3,' '!B4:F99,3)</f>
        <v>0</v>
      </c>
      <c r="AI13" s="130"/>
      <c r="AJ13" s="130"/>
      <c r="AK13" s="130"/>
      <c r="AL13" s="71"/>
    </row>
    <row r="14" spans="2:50" x14ac:dyDescent="0.2">
      <c r="B14" s="56"/>
      <c r="C14" s="73" t="s">
        <v>211</v>
      </c>
      <c r="D14" s="73"/>
      <c r="E14" s="73"/>
      <c r="F14" s="73"/>
      <c r="G14" s="57"/>
      <c r="H14" s="57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76"/>
      <c r="U14" s="121" t="s">
        <v>207</v>
      </c>
      <c r="V14" s="121"/>
      <c r="W14" s="121"/>
      <c r="X14" s="121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58"/>
    </row>
    <row r="15" spans="2:50" x14ac:dyDescent="0.2">
      <c r="B15" s="56"/>
      <c r="C15" s="73" t="s">
        <v>256</v>
      </c>
      <c r="D15" s="73"/>
      <c r="E15" s="73"/>
      <c r="F15" s="73"/>
      <c r="G15" s="57"/>
      <c r="H15" s="57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T15" s="76"/>
      <c r="U15" s="121"/>
      <c r="V15" s="121"/>
      <c r="W15" s="121"/>
      <c r="X15" s="121"/>
      <c r="Y15" s="134"/>
      <c r="Z15" s="134"/>
      <c r="AA15" s="134"/>
      <c r="AB15" s="134"/>
      <c r="AC15" s="134"/>
      <c r="AD15" s="134"/>
      <c r="AE15" s="134"/>
      <c r="AF15" s="134"/>
      <c r="AG15" s="134"/>
      <c r="AH15" s="134"/>
      <c r="AI15" s="134"/>
      <c r="AJ15" s="134"/>
      <c r="AK15" s="134"/>
      <c r="AL15" s="58"/>
    </row>
    <row r="16" spans="2:50" s="80" customFormat="1" ht="6" customHeight="1" x14ac:dyDescent="0.2">
      <c r="B16" s="56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91"/>
      <c r="AD16" s="78"/>
      <c r="AE16" s="78"/>
      <c r="AF16" s="78"/>
      <c r="AG16" s="78"/>
      <c r="AH16" s="78"/>
      <c r="AI16" s="78"/>
      <c r="AJ16" s="78"/>
      <c r="AK16" s="78"/>
      <c r="AL16" s="79"/>
    </row>
    <row r="17" spans="2:38" s="80" customFormat="1" ht="24" customHeight="1" x14ac:dyDescent="0.2">
      <c r="B17" s="77"/>
      <c r="C17" s="107" t="s">
        <v>234</v>
      </c>
      <c r="D17" s="107"/>
      <c r="E17" s="107"/>
      <c r="F17" s="107"/>
      <c r="G17" s="107"/>
      <c r="H17" s="107"/>
      <c r="I17" s="107"/>
      <c r="J17" s="107"/>
      <c r="K17" s="107"/>
      <c r="L17" s="107"/>
      <c r="M17" s="131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3"/>
      <c r="AL17" s="79"/>
    </row>
    <row r="18" spans="2:38" s="80" customFormat="1" ht="24" customHeight="1" x14ac:dyDescent="0.2">
      <c r="B18" s="77"/>
      <c r="C18" s="107" t="s">
        <v>213</v>
      </c>
      <c r="D18" s="107"/>
      <c r="E18" s="107"/>
      <c r="F18" s="107"/>
      <c r="G18" s="107"/>
      <c r="H18" s="107"/>
      <c r="I18" s="107"/>
      <c r="J18" s="107"/>
      <c r="K18" s="107"/>
      <c r="L18" s="107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  <c r="AL18" s="79"/>
    </row>
    <row r="19" spans="2:38" s="80" customFormat="1" ht="24" customHeight="1" x14ac:dyDescent="0.2">
      <c r="B19" s="77"/>
      <c r="C19" s="107" t="s">
        <v>228</v>
      </c>
      <c r="D19" s="107"/>
      <c r="E19" s="107"/>
      <c r="F19" s="107"/>
      <c r="G19" s="107"/>
      <c r="H19" s="107"/>
      <c r="I19" s="107"/>
      <c r="J19" s="107"/>
      <c r="K19" s="107"/>
      <c r="L19" s="107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79"/>
    </row>
    <row r="20" spans="2:38" s="80" customFormat="1" ht="24" customHeight="1" x14ac:dyDescent="0.2">
      <c r="B20" s="77"/>
      <c r="C20" s="107" t="s">
        <v>214</v>
      </c>
      <c r="D20" s="107"/>
      <c r="E20" s="107"/>
      <c r="F20" s="107"/>
      <c r="G20" s="107"/>
      <c r="H20" s="107"/>
      <c r="I20" s="107"/>
      <c r="J20" s="107"/>
      <c r="K20" s="107"/>
      <c r="L20" s="107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79"/>
    </row>
    <row r="21" spans="2:38" s="80" customFormat="1" ht="24" customHeight="1" x14ac:dyDescent="0.2">
      <c r="B21" s="77"/>
      <c r="C21" s="107" t="s">
        <v>233</v>
      </c>
      <c r="D21" s="107"/>
      <c r="E21" s="107"/>
      <c r="F21" s="107"/>
      <c r="G21" s="107"/>
      <c r="H21" s="107"/>
      <c r="I21" s="107"/>
      <c r="J21" s="107"/>
      <c r="K21" s="107"/>
      <c r="L21" s="107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04"/>
      <c r="AH21" s="104"/>
      <c r="AI21" s="104"/>
      <c r="AJ21" s="104"/>
      <c r="AK21" s="104"/>
      <c r="AL21" s="79"/>
    </row>
    <row r="22" spans="2:38" s="80" customFormat="1" ht="24" customHeight="1" x14ac:dyDescent="0.2">
      <c r="B22" s="77"/>
      <c r="C22" s="107" t="s">
        <v>257</v>
      </c>
      <c r="D22" s="107"/>
      <c r="E22" s="107"/>
      <c r="F22" s="107"/>
      <c r="G22" s="107"/>
      <c r="H22" s="107"/>
      <c r="I22" s="107"/>
      <c r="J22" s="107"/>
      <c r="K22" s="107"/>
      <c r="L22" s="107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79"/>
    </row>
    <row r="23" spans="2:38" s="80" customFormat="1" ht="24" customHeight="1" x14ac:dyDescent="0.2">
      <c r="B23" s="77"/>
      <c r="C23" s="107" t="s">
        <v>229</v>
      </c>
      <c r="D23" s="107"/>
      <c r="E23" s="107"/>
      <c r="F23" s="107"/>
      <c r="G23" s="107"/>
      <c r="H23" s="107"/>
      <c r="I23" s="107"/>
      <c r="J23" s="107"/>
      <c r="K23" s="107"/>
      <c r="L23" s="107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79"/>
    </row>
    <row r="24" spans="2:38" s="80" customFormat="1" ht="24" customHeight="1" x14ac:dyDescent="0.2">
      <c r="B24" s="77"/>
      <c r="C24" s="107" t="s">
        <v>249</v>
      </c>
      <c r="D24" s="107"/>
      <c r="E24" s="107"/>
      <c r="F24" s="107"/>
      <c r="G24" s="107"/>
      <c r="H24" s="107"/>
      <c r="I24" s="107"/>
      <c r="J24" s="107"/>
      <c r="K24" s="107"/>
      <c r="L24" s="107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79"/>
    </row>
    <row r="25" spans="2:38" s="80" customFormat="1" ht="24" customHeight="1" x14ac:dyDescent="0.2">
      <c r="B25" s="77"/>
      <c r="C25" s="107" t="s">
        <v>215</v>
      </c>
      <c r="D25" s="107"/>
      <c r="E25" s="107"/>
      <c r="F25" s="107"/>
      <c r="G25" s="107"/>
      <c r="H25" s="107"/>
      <c r="I25" s="107"/>
      <c r="J25" s="107"/>
      <c r="K25" s="107"/>
      <c r="L25" s="107"/>
      <c r="M25" s="113">
        <f>IF(AND(M23&lt;&gt;0,M24&lt;&gt;0),M24/M23,0)</f>
        <v>0</v>
      </c>
      <c r="N25" s="113"/>
      <c r="O25" s="113"/>
      <c r="P25" s="113"/>
      <c r="Q25" s="113"/>
      <c r="R25" s="113">
        <f>IF(AND(R23&lt;&gt;0,R24&lt;&gt;0),R24/R23,0)</f>
        <v>0</v>
      </c>
      <c r="S25" s="113"/>
      <c r="T25" s="113"/>
      <c r="U25" s="113"/>
      <c r="V25" s="113"/>
      <c r="W25" s="113">
        <f>IF(AND(W23&lt;&gt;0,W24&lt;&gt;0),W24/W23,0)</f>
        <v>0</v>
      </c>
      <c r="X25" s="113"/>
      <c r="Y25" s="113"/>
      <c r="Z25" s="113"/>
      <c r="AA25" s="113"/>
      <c r="AB25" s="113">
        <f>IF(AND(AB23&lt;&gt;0,AB24&lt;&gt;0),AB24/AB23,0)</f>
        <v>0</v>
      </c>
      <c r="AC25" s="113"/>
      <c r="AD25" s="113"/>
      <c r="AE25" s="113"/>
      <c r="AF25" s="113"/>
      <c r="AG25" s="113">
        <f>IF(AND(AG23&lt;&gt;0,AG24&lt;&gt;0),AG24/AG23,0)</f>
        <v>0</v>
      </c>
      <c r="AH25" s="113"/>
      <c r="AI25" s="113"/>
      <c r="AJ25" s="113"/>
      <c r="AK25" s="113"/>
      <c r="AL25" s="79"/>
    </row>
    <row r="26" spans="2:38" s="80" customFormat="1" ht="24" customHeight="1" x14ac:dyDescent="0.2">
      <c r="B26" s="77"/>
      <c r="C26" s="107" t="s">
        <v>216</v>
      </c>
      <c r="D26" s="107"/>
      <c r="E26" s="107"/>
      <c r="F26" s="107"/>
      <c r="G26" s="107"/>
      <c r="H26" s="107"/>
      <c r="I26" s="107"/>
      <c r="J26" s="107"/>
      <c r="K26" s="107"/>
      <c r="L26" s="107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  <c r="AE26" s="118"/>
      <c r="AF26" s="118"/>
      <c r="AG26" s="118"/>
      <c r="AH26" s="118"/>
      <c r="AI26" s="118"/>
      <c r="AJ26" s="118"/>
      <c r="AK26" s="118"/>
      <c r="AL26" s="79"/>
    </row>
    <row r="27" spans="2:38" s="80" customFormat="1" ht="24" customHeight="1" x14ac:dyDescent="0.2">
      <c r="B27" s="77"/>
      <c r="C27" s="107" t="s">
        <v>230</v>
      </c>
      <c r="D27" s="107"/>
      <c r="E27" s="107"/>
      <c r="F27" s="107"/>
      <c r="G27" s="107"/>
      <c r="H27" s="107"/>
      <c r="I27" s="107"/>
      <c r="J27" s="107"/>
      <c r="K27" s="107"/>
      <c r="L27" s="107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79"/>
    </row>
    <row r="28" spans="2:38" s="80" customFormat="1" ht="24" customHeight="1" x14ac:dyDescent="0.2">
      <c r="B28" s="77"/>
      <c r="C28" s="107" t="s">
        <v>212</v>
      </c>
      <c r="D28" s="107"/>
      <c r="E28" s="107"/>
      <c r="F28" s="107"/>
      <c r="G28" s="107"/>
      <c r="H28" s="107"/>
      <c r="I28" s="107"/>
      <c r="J28" s="107"/>
      <c r="K28" s="107"/>
      <c r="L28" s="107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79"/>
    </row>
    <row r="29" spans="2:38" s="80" customFormat="1" ht="24" customHeight="1" x14ac:dyDescent="0.2">
      <c r="B29" s="77"/>
      <c r="C29" s="107" t="s">
        <v>217</v>
      </c>
      <c r="D29" s="107"/>
      <c r="E29" s="107"/>
      <c r="F29" s="107"/>
      <c r="G29" s="107"/>
      <c r="H29" s="107"/>
      <c r="I29" s="107"/>
      <c r="J29" s="107"/>
      <c r="K29" s="107"/>
      <c r="L29" s="107"/>
      <c r="M29" s="109">
        <f>IF(AND(M27&lt;&gt;0,M28&lt;&gt;0),M28/M27,0)</f>
        <v>0</v>
      </c>
      <c r="N29" s="110"/>
      <c r="O29" s="110"/>
      <c r="P29" s="110"/>
      <c r="Q29" s="111"/>
      <c r="R29" s="109">
        <f>IF(AND(R27&lt;&gt;0,R28&lt;&gt;0),R28/R27,0)</f>
        <v>0</v>
      </c>
      <c r="S29" s="110"/>
      <c r="T29" s="110"/>
      <c r="U29" s="110"/>
      <c r="V29" s="111"/>
      <c r="W29" s="109">
        <f>IF(AND(W27&lt;&gt;0,W28&lt;&gt;0),W28/W27,0)</f>
        <v>0</v>
      </c>
      <c r="X29" s="110"/>
      <c r="Y29" s="110"/>
      <c r="Z29" s="110"/>
      <c r="AA29" s="111"/>
      <c r="AB29" s="109">
        <f>IF(AND(AB27&lt;&gt;0,AB28&lt;&gt;0),AB28/AB27,0)</f>
        <v>0</v>
      </c>
      <c r="AC29" s="110"/>
      <c r="AD29" s="110"/>
      <c r="AE29" s="110"/>
      <c r="AF29" s="111"/>
      <c r="AG29" s="109">
        <f>IF(AND(AG27&lt;&gt;0,AG28&lt;&gt;0),AG28/AG27,0)</f>
        <v>0</v>
      </c>
      <c r="AH29" s="110"/>
      <c r="AI29" s="110"/>
      <c r="AJ29" s="110"/>
      <c r="AK29" s="111"/>
      <c r="AL29" s="79"/>
    </row>
    <row r="30" spans="2:38" s="80" customFormat="1" ht="24" customHeight="1" x14ac:dyDescent="0.2">
      <c r="B30" s="77"/>
      <c r="C30" s="107" t="s">
        <v>218</v>
      </c>
      <c r="D30" s="107"/>
      <c r="E30" s="107"/>
      <c r="F30" s="107"/>
      <c r="G30" s="107"/>
      <c r="H30" s="107"/>
      <c r="I30" s="107"/>
      <c r="J30" s="107"/>
      <c r="K30" s="107"/>
      <c r="L30" s="107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79"/>
    </row>
    <row r="31" spans="2:38" s="80" customFormat="1" ht="24" customHeight="1" x14ac:dyDescent="0.2">
      <c r="B31" s="77"/>
      <c r="C31" s="107" t="s">
        <v>219</v>
      </c>
      <c r="D31" s="107"/>
      <c r="E31" s="107"/>
      <c r="F31" s="107"/>
      <c r="G31" s="107"/>
      <c r="H31" s="107"/>
      <c r="I31" s="107"/>
      <c r="J31" s="107"/>
      <c r="K31" s="107"/>
      <c r="L31" s="107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  <c r="Z31" s="106"/>
      <c r="AA31" s="106"/>
      <c r="AB31" s="106"/>
      <c r="AC31" s="106"/>
      <c r="AD31" s="106"/>
      <c r="AE31" s="106"/>
      <c r="AF31" s="106"/>
      <c r="AG31" s="106"/>
      <c r="AH31" s="106"/>
      <c r="AI31" s="106"/>
      <c r="AJ31" s="106"/>
      <c r="AK31" s="106"/>
      <c r="AL31" s="79"/>
    </row>
    <row r="32" spans="2:38" s="80" customFormat="1" ht="24" customHeight="1" x14ac:dyDescent="0.2">
      <c r="B32" s="77"/>
      <c r="C32" s="107" t="s">
        <v>220</v>
      </c>
      <c r="D32" s="107"/>
      <c r="E32" s="107"/>
      <c r="F32" s="107"/>
      <c r="G32" s="107"/>
      <c r="H32" s="107"/>
      <c r="I32" s="107"/>
      <c r="J32" s="107"/>
      <c r="K32" s="107"/>
      <c r="L32" s="107"/>
      <c r="M32" s="93">
        <f>IF(AND(M30&lt;&gt;0,M31&lt;&gt;0),M30-M31,0)</f>
        <v>0</v>
      </c>
      <c r="N32" s="93"/>
      <c r="O32" s="93"/>
      <c r="P32" s="93"/>
      <c r="Q32" s="93"/>
      <c r="R32" s="93">
        <f>IF(AND(R30&lt;&gt;0,R31&lt;&gt;0),R30-R31,0)</f>
        <v>0</v>
      </c>
      <c r="S32" s="93"/>
      <c r="T32" s="93"/>
      <c r="U32" s="93"/>
      <c r="V32" s="93"/>
      <c r="W32" s="93">
        <f>IF(AND(W30&lt;&gt;0,W31&lt;&gt;0),W30-W31,0)</f>
        <v>0</v>
      </c>
      <c r="X32" s="93"/>
      <c r="Y32" s="93"/>
      <c r="Z32" s="93"/>
      <c r="AA32" s="93"/>
      <c r="AB32" s="93">
        <f>IF(AND(AB30&lt;&gt;0,AB31&lt;&gt;0),AB30-AB31,0)</f>
        <v>0</v>
      </c>
      <c r="AC32" s="93"/>
      <c r="AD32" s="93"/>
      <c r="AE32" s="93"/>
      <c r="AF32" s="93"/>
      <c r="AG32" s="93">
        <f>IF(AND(AG30&lt;&gt;0,AG31&lt;&gt;0),AG30-AG31,0)</f>
        <v>0</v>
      </c>
      <c r="AH32" s="93"/>
      <c r="AI32" s="93"/>
      <c r="AJ32" s="93"/>
      <c r="AK32" s="93"/>
      <c r="AL32" s="79"/>
    </row>
    <row r="33" spans="2:38" s="80" customFormat="1" ht="24" customHeight="1" x14ac:dyDescent="0.2">
      <c r="B33" s="77"/>
      <c r="C33" s="107" t="s">
        <v>221</v>
      </c>
      <c r="D33" s="107"/>
      <c r="E33" s="107"/>
      <c r="F33" s="107"/>
      <c r="G33" s="107"/>
      <c r="H33" s="107"/>
      <c r="I33" s="107"/>
      <c r="J33" s="107"/>
      <c r="K33" s="107"/>
      <c r="L33" s="107"/>
      <c r="M33" s="93">
        <f>IF(AND(M31&lt;&gt;0,M32&lt;&gt;0),((M31/M32)*100),0)</f>
        <v>0</v>
      </c>
      <c r="N33" s="93"/>
      <c r="O33" s="93"/>
      <c r="P33" s="93"/>
      <c r="Q33" s="93"/>
      <c r="R33" s="93">
        <f>IF(AND(R31&lt;&gt;0,R32&lt;&gt;0),((R31/R32)*100),0)</f>
        <v>0</v>
      </c>
      <c r="S33" s="93"/>
      <c r="T33" s="93"/>
      <c r="U33" s="93"/>
      <c r="V33" s="93"/>
      <c r="W33" s="93">
        <f>IF(AND(W31&lt;&gt;0,W32&lt;&gt;0),((W31/W32)*100),0)</f>
        <v>0</v>
      </c>
      <c r="X33" s="93"/>
      <c r="Y33" s="93"/>
      <c r="Z33" s="93"/>
      <c r="AA33" s="93"/>
      <c r="AB33" s="93">
        <f>IF(AND(AB31&lt;&gt;0,AB32&lt;&gt;0),((AB31/AB32)*100),0)</f>
        <v>0</v>
      </c>
      <c r="AC33" s="93"/>
      <c r="AD33" s="93"/>
      <c r="AE33" s="93"/>
      <c r="AF33" s="93"/>
      <c r="AG33" s="93">
        <f>IF(AND(AG31&lt;&gt;0,AG32&lt;&gt;0),((AG31/AG32)*100),0)</f>
        <v>0</v>
      </c>
      <c r="AH33" s="93"/>
      <c r="AI33" s="93"/>
      <c r="AJ33" s="93"/>
      <c r="AK33" s="93"/>
      <c r="AL33" s="79"/>
    </row>
    <row r="34" spans="2:38" s="80" customFormat="1" ht="24" customHeight="1" x14ac:dyDescent="0.2">
      <c r="B34" s="77"/>
      <c r="C34" s="107" t="s">
        <v>231</v>
      </c>
      <c r="D34" s="107"/>
      <c r="E34" s="107"/>
      <c r="F34" s="107"/>
      <c r="G34" s="107"/>
      <c r="H34" s="107"/>
      <c r="I34" s="107"/>
      <c r="J34" s="107"/>
      <c r="K34" s="107"/>
      <c r="L34" s="107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79"/>
    </row>
    <row r="35" spans="2:38" s="80" customFormat="1" ht="24" customHeight="1" x14ac:dyDescent="0.2">
      <c r="B35" s="77"/>
      <c r="C35" s="107" t="s">
        <v>232</v>
      </c>
      <c r="D35" s="107"/>
      <c r="E35" s="107"/>
      <c r="F35" s="107"/>
      <c r="G35" s="107"/>
      <c r="H35" s="107"/>
      <c r="I35" s="107"/>
      <c r="J35" s="107"/>
      <c r="K35" s="107"/>
      <c r="L35" s="107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79"/>
    </row>
    <row r="36" spans="2:38" s="80" customFormat="1" ht="24" customHeight="1" x14ac:dyDescent="0.2">
      <c r="B36" s="77"/>
      <c r="C36" s="107" t="s">
        <v>251</v>
      </c>
      <c r="D36" s="107"/>
      <c r="E36" s="107"/>
      <c r="F36" s="107"/>
      <c r="G36" s="107"/>
      <c r="H36" s="107"/>
      <c r="I36" s="107"/>
      <c r="J36" s="107"/>
      <c r="K36" s="107"/>
      <c r="L36" s="107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79"/>
    </row>
    <row r="37" spans="2:38" s="80" customFormat="1" ht="24" customHeight="1" x14ac:dyDescent="0.2">
      <c r="B37" s="77"/>
      <c r="C37" s="107" t="s">
        <v>250</v>
      </c>
      <c r="D37" s="107"/>
      <c r="E37" s="107"/>
      <c r="F37" s="107"/>
      <c r="G37" s="107"/>
      <c r="H37" s="107"/>
      <c r="I37" s="107"/>
      <c r="J37" s="107"/>
      <c r="K37" s="107"/>
      <c r="L37" s="107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79"/>
    </row>
    <row r="38" spans="2:38" s="80" customFormat="1" ht="24" customHeight="1" x14ac:dyDescent="0.2">
      <c r="B38" s="77"/>
      <c r="C38" s="125" t="s">
        <v>253</v>
      </c>
      <c r="D38" s="126"/>
      <c r="E38" s="126"/>
      <c r="F38" s="126"/>
      <c r="G38" s="126"/>
      <c r="H38" s="126"/>
      <c r="I38" s="126"/>
      <c r="J38" s="126"/>
      <c r="K38" s="126"/>
      <c r="L38" s="127"/>
      <c r="M38" s="95"/>
      <c r="N38" s="96"/>
      <c r="O38" s="96"/>
      <c r="P38" s="96"/>
      <c r="Q38" s="97"/>
      <c r="R38" s="95"/>
      <c r="S38" s="96"/>
      <c r="T38" s="96"/>
      <c r="U38" s="96"/>
      <c r="V38" s="97"/>
      <c r="W38" s="95"/>
      <c r="X38" s="96"/>
      <c r="Y38" s="96"/>
      <c r="Z38" s="96"/>
      <c r="AA38" s="97"/>
      <c r="AB38" s="95"/>
      <c r="AC38" s="96"/>
      <c r="AD38" s="96"/>
      <c r="AE38" s="96"/>
      <c r="AF38" s="97"/>
      <c r="AG38" s="95"/>
      <c r="AH38" s="96"/>
      <c r="AI38" s="96"/>
      <c r="AJ38" s="96"/>
      <c r="AK38" s="97"/>
      <c r="AL38" s="79"/>
    </row>
    <row r="39" spans="2:38" s="80" customFormat="1" ht="24" customHeight="1" x14ac:dyDescent="0.2">
      <c r="B39" s="77"/>
      <c r="C39" s="125" t="s">
        <v>254</v>
      </c>
      <c r="D39" s="126"/>
      <c r="E39" s="126"/>
      <c r="F39" s="126"/>
      <c r="G39" s="126"/>
      <c r="H39" s="126"/>
      <c r="I39" s="126"/>
      <c r="J39" s="126"/>
      <c r="K39" s="126"/>
      <c r="L39" s="127"/>
      <c r="M39" s="95"/>
      <c r="N39" s="96"/>
      <c r="O39" s="96"/>
      <c r="P39" s="96"/>
      <c r="Q39" s="97"/>
      <c r="R39" s="95"/>
      <c r="S39" s="96"/>
      <c r="T39" s="96"/>
      <c r="U39" s="96"/>
      <c r="V39" s="97"/>
      <c r="W39" s="95"/>
      <c r="X39" s="96"/>
      <c r="Y39" s="96"/>
      <c r="Z39" s="96"/>
      <c r="AA39" s="97"/>
      <c r="AB39" s="95"/>
      <c r="AC39" s="96"/>
      <c r="AD39" s="96"/>
      <c r="AE39" s="96"/>
      <c r="AF39" s="97"/>
      <c r="AG39" s="95"/>
      <c r="AH39" s="96"/>
      <c r="AI39" s="96"/>
      <c r="AJ39" s="96"/>
      <c r="AK39" s="97"/>
      <c r="AL39" s="79"/>
    </row>
    <row r="40" spans="2:38" s="80" customFormat="1" ht="24" customHeight="1" x14ac:dyDescent="0.2">
      <c r="B40" s="77"/>
      <c r="C40" s="125" t="s">
        <v>255</v>
      </c>
      <c r="D40" s="126"/>
      <c r="E40" s="126"/>
      <c r="F40" s="126"/>
      <c r="G40" s="126"/>
      <c r="H40" s="126"/>
      <c r="I40" s="126"/>
      <c r="J40" s="126"/>
      <c r="K40" s="126"/>
      <c r="L40" s="127"/>
      <c r="M40" s="101">
        <f>IF(AND(M38&lt;&gt;0,M39&lt;&gt;0),((M38/M39)*100),0)</f>
        <v>0</v>
      </c>
      <c r="N40" s="102"/>
      <c r="O40" s="102"/>
      <c r="P40" s="102"/>
      <c r="Q40" s="103"/>
      <c r="R40" s="101">
        <f>IF(AND(R38&lt;&gt;0,R39&lt;&gt;0),((R38/R39)*100),0)</f>
        <v>0</v>
      </c>
      <c r="S40" s="102"/>
      <c r="T40" s="102"/>
      <c r="U40" s="102"/>
      <c r="V40" s="103"/>
      <c r="W40" s="101">
        <f>IF(AND(W38&lt;&gt;0,W39&lt;&gt;0),((W38/W39)*100),0)</f>
        <v>0</v>
      </c>
      <c r="X40" s="102"/>
      <c r="Y40" s="102"/>
      <c r="Z40" s="102"/>
      <c r="AA40" s="103"/>
      <c r="AB40" s="101">
        <f>IF(AND(AB38&lt;&gt;0,AB39&lt;&gt;0),((AB38/AB39)*100),0)</f>
        <v>0</v>
      </c>
      <c r="AC40" s="102"/>
      <c r="AD40" s="102"/>
      <c r="AE40" s="102"/>
      <c r="AF40" s="103"/>
      <c r="AG40" s="101">
        <f>IF(AND(AG38&lt;&gt;0,AG39&lt;&gt;0),((AG38/AG39)*100),0)</f>
        <v>0</v>
      </c>
      <c r="AH40" s="102"/>
      <c r="AI40" s="102"/>
      <c r="AJ40" s="102"/>
      <c r="AK40" s="103"/>
      <c r="AL40" s="79"/>
    </row>
    <row r="41" spans="2:38" s="80" customFormat="1" ht="24" customHeight="1" x14ac:dyDescent="0.2">
      <c r="B41" s="77"/>
      <c r="C41" s="125" t="s">
        <v>252</v>
      </c>
      <c r="D41" s="126"/>
      <c r="E41" s="126"/>
      <c r="F41" s="126"/>
      <c r="G41" s="126"/>
      <c r="H41" s="126"/>
      <c r="I41" s="126"/>
      <c r="J41" s="126"/>
      <c r="K41" s="126"/>
      <c r="L41" s="127"/>
      <c r="M41" s="98"/>
      <c r="N41" s="99"/>
      <c r="O41" s="99"/>
      <c r="P41" s="99"/>
      <c r="Q41" s="100"/>
      <c r="R41" s="98"/>
      <c r="S41" s="99"/>
      <c r="T41" s="99"/>
      <c r="U41" s="99"/>
      <c r="V41" s="100"/>
      <c r="W41" s="98"/>
      <c r="X41" s="99"/>
      <c r="Y41" s="99"/>
      <c r="Z41" s="99"/>
      <c r="AA41" s="100"/>
      <c r="AB41" s="98"/>
      <c r="AC41" s="99"/>
      <c r="AD41" s="99"/>
      <c r="AE41" s="99"/>
      <c r="AF41" s="100"/>
      <c r="AG41" s="98"/>
      <c r="AH41" s="99"/>
      <c r="AI41" s="99"/>
      <c r="AJ41" s="99"/>
      <c r="AK41" s="100"/>
      <c r="AL41" s="79"/>
    </row>
    <row r="42" spans="2:38" s="80" customFormat="1" ht="24" customHeight="1" x14ac:dyDescent="0.2">
      <c r="B42" s="77"/>
      <c r="C42" s="107" t="s">
        <v>225</v>
      </c>
      <c r="D42" s="107"/>
      <c r="E42" s="107"/>
      <c r="F42" s="107"/>
      <c r="G42" s="107"/>
      <c r="H42" s="107"/>
      <c r="I42" s="107"/>
      <c r="J42" s="107"/>
      <c r="K42" s="107"/>
      <c r="L42" s="107"/>
      <c r="M42" s="108">
        <f>IF(AND(M40&lt;&gt;0,M36&lt;&gt;0,M41&lt;&gt;0),((((100-M40)*M36)+(56.2*M40*M41))/100),0)</f>
        <v>0</v>
      </c>
      <c r="N42" s="108"/>
      <c r="O42" s="108"/>
      <c r="P42" s="108"/>
      <c r="Q42" s="108"/>
      <c r="R42" s="108">
        <f>IF(AND(R40&lt;&gt;0,R36&lt;&gt;0,R41&lt;&gt;0),((((100-R40)*R36)+(56.2*R40*R41))/100),0)</f>
        <v>0</v>
      </c>
      <c r="S42" s="108"/>
      <c r="T42" s="108"/>
      <c r="U42" s="108"/>
      <c r="V42" s="108"/>
      <c r="W42" s="108">
        <f>IF(AND(W40&lt;&gt;0,W36&lt;&gt;0,W41&lt;&gt;0),((((100-W40)*W36)+(56.2*W40*W41))/100),0)</f>
        <v>0</v>
      </c>
      <c r="X42" s="108"/>
      <c r="Y42" s="108"/>
      <c r="Z42" s="108"/>
      <c r="AA42" s="108"/>
      <c r="AB42" s="108">
        <f>IF(AND(AB40&lt;&gt;0,AB36&lt;&gt;0,AB41&lt;&gt;0),((((100-AB40)*AB36)+(56.2*AB40*AB41))/100),0)</f>
        <v>0</v>
      </c>
      <c r="AC42" s="108"/>
      <c r="AD42" s="108"/>
      <c r="AE42" s="108"/>
      <c r="AF42" s="108"/>
      <c r="AG42" s="108">
        <f>IF(AND(AG40&lt;&gt;0,AG36&lt;&gt;0,AG41&lt;&gt;0),((((100-AG40)*AG36)+(56.2*AG40*AG41))/100),0)</f>
        <v>0</v>
      </c>
      <c r="AH42" s="108"/>
      <c r="AI42" s="108"/>
      <c r="AJ42" s="108"/>
      <c r="AK42" s="108"/>
      <c r="AL42" s="79"/>
    </row>
    <row r="43" spans="2:38" s="80" customFormat="1" ht="24" customHeight="1" x14ac:dyDescent="0.2">
      <c r="B43" s="77"/>
      <c r="C43" s="107" t="s">
        <v>226</v>
      </c>
      <c r="D43" s="107"/>
      <c r="E43" s="107"/>
      <c r="F43" s="107"/>
      <c r="G43" s="107"/>
      <c r="H43" s="107"/>
      <c r="I43" s="107"/>
      <c r="J43" s="107"/>
      <c r="K43" s="107"/>
      <c r="L43" s="107"/>
      <c r="M43" s="108">
        <f>IF(AND(M37&lt;&gt;0,M40&lt;&gt;0),((((100-M40)*M37)+(2.5*M40))/100),0)</f>
        <v>0</v>
      </c>
      <c r="N43" s="108"/>
      <c r="O43" s="108"/>
      <c r="P43" s="108"/>
      <c r="Q43" s="108"/>
      <c r="R43" s="108">
        <f>IF(AND(R37&lt;&gt;0,R40&lt;&gt;0),((((100-R40)*R37)+(2.5*R40))/100),0)</f>
        <v>0</v>
      </c>
      <c r="S43" s="108"/>
      <c r="T43" s="108"/>
      <c r="U43" s="108"/>
      <c r="V43" s="108"/>
      <c r="W43" s="108">
        <f>IF(AND(W37&lt;&gt;0,W40&lt;&gt;0),((((100-W40)*W37)+(2.5*W40))/100),0)</f>
        <v>0</v>
      </c>
      <c r="X43" s="108"/>
      <c r="Y43" s="108"/>
      <c r="Z43" s="108"/>
      <c r="AA43" s="108"/>
      <c r="AB43" s="108">
        <f>IF(AND(AB37&lt;&gt;0,AB40&lt;&gt;0),((((100-AB40)*AB37)+(2.5*AB40))/100),0)</f>
        <v>0</v>
      </c>
      <c r="AC43" s="108"/>
      <c r="AD43" s="108"/>
      <c r="AE43" s="108"/>
      <c r="AF43" s="108"/>
      <c r="AG43" s="108">
        <f>IF(AND(AG37&lt;&gt;0,AG40&lt;&gt;0),((((100-AG40)*AG37)+(2.5*AG40))/100),0)</f>
        <v>0</v>
      </c>
      <c r="AH43" s="108"/>
      <c r="AI43" s="108"/>
      <c r="AJ43" s="108"/>
      <c r="AK43" s="108"/>
      <c r="AL43" s="79"/>
    </row>
    <row r="44" spans="2:38" s="80" customFormat="1" ht="24" customHeight="1" x14ac:dyDescent="0.2">
      <c r="B44" s="77"/>
      <c r="C44" s="107" t="s">
        <v>227</v>
      </c>
      <c r="D44" s="107"/>
      <c r="E44" s="107"/>
      <c r="F44" s="107"/>
      <c r="G44" s="107"/>
      <c r="H44" s="107"/>
      <c r="I44" s="107"/>
      <c r="J44" s="107"/>
      <c r="K44" s="107"/>
      <c r="L44" s="107"/>
      <c r="M44" s="108">
        <f>IF(AND(M42&lt;&gt;0,M32&lt;&gt;0),(M32/M42)*100,0)</f>
        <v>0</v>
      </c>
      <c r="N44" s="108"/>
      <c r="O44" s="108"/>
      <c r="P44" s="108"/>
      <c r="Q44" s="108"/>
      <c r="R44" s="108">
        <f>IF(AND(R42&lt;&gt;0,R32&lt;&gt;0),(R32/R42)*100,0)</f>
        <v>0</v>
      </c>
      <c r="S44" s="108"/>
      <c r="T44" s="108"/>
      <c r="U44" s="108"/>
      <c r="V44" s="108"/>
      <c r="W44" s="108">
        <f>IF(AND(W42&lt;&gt;0,W32&lt;&gt;0),(W32/W42)*100,0)</f>
        <v>0</v>
      </c>
      <c r="X44" s="108"/>
      <c r="Y44" s="108"/>
      <c r="Z44" s="108"/>
      <c r="AA44" s="108"/>
      <c r="AB44" s="108">
        <f>IF(AND(AB42&lt;&gt;0,AB32&lt;&gt;0),(AB32/AB42)*100,0)</f>
        <v>0</v>
      </c>
      <c r="AC44" s="108"/>
      <c r="AD44" s="108"/>
      <c r="AE44" s="108"/>
      <c r="AF44" s="108"/>
      <c r="AG44" s="108">
        <f>IF(AND(AG42&lt;&gt;0,AG32&lt;&gt;0),(AG32/AG42)*100,0)</f>
        <v>0</v>
      </c>
      <c r="AH44" s="108"/>
      <c r="AI44" s="108"/>
      <c r="AJ44" s="108"/>
      <c r="AK44" s="108"/>
      <c r="AL44" s="79"/>
    </row>
    <row r="45" spans="2:38" s="87" customFormat="1" ht="15.75" customHeight="1" x14ac:dyDescent="0.2">
      <c r="B45" s="77"/>
      <c r="C45" s="74"/>
      <c r="D45" s="74"/>
      <c r="E45" s="74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74"/>
      <c r="V45" s="74"/>
      <c r="W45" s="74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9"/>
    </row>
    <row r="46" spans="2:38" s="87" customFormat="1" ht="15.75" customHeight="1" x14ac:dyDescent="0.2">
      <c r="B46" s="77"/>
      <c r="C46" s="84"/>
      <c r="D46" s="84"/>
      <c r="E46" s="84"/>
      <c r="F46" s="84"/>
      <c r="G46" s="84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128" t="s">
        <v>209</v>
      </c>
      <c r="V46" s="128"/>
      <c r="W46" s="128"/>
      <c r="X46" s="129"/>
      <c r="Y46" s="129"/>
      <c r="Z46" s="129"/>
      <c r="AA46" s="129"/>
      <c r="AB46" s="129"/>
      <c r="AC46" s="129"/>
      <c r="AD46" s="129"/>
      <c r="AE46" s="129"/>
      <c r="AF46" s="129"/>
      <c r="AG46" s="129"/>
      <c r="AH46" s="129"/>
      <c r="AI46" s="129"/>
      <c r="AJ46" s="129"/>
      <c r="AK46" s="129"/>
      <c r="AL46" s="86"/>
    </row>
    <row r="47" spans="2:38" s="80" customFormat="1" ht="14.1" customHeight="1" x14ac:dyDescent="0.2">
      <c r="B47" s="83"/>
      <c r="C47" s="84"/>
      <c r="D47" s="84"/>
      <c r="E47" s="84"/>
      <c r="F47" s="84"/>
      <c r="G47" s="84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1"/>
      <c r="V47" s="128" t="s">
        <v>210</v>
      </c>
      <c r="W47" s="128"/>
      <c r="X47" s="129"/>
      <c r="Y47" s="129"/>
      <c r="Z47" s="129"/>
      <c r="AA47" s="129"/>
      <c r="AB47" s="129"/>
      <c r="AC47" s="129"/>
      <c r="AD47" s="129"/>
      <c r="AE47" s="129"/>
      <c r="AF47" s="129"/>
      <c r="AG47" s="129"/>
      <c r="AH47" s="129"/>
      <c r="AI47" s="129"/>
      <c r="AJ47" s="129"/>
      <c r="AK47" s="129"/>
      <c r="AL47" s="86"/>
    </row>
    <row r="48" spans="2:38" ht="0.95" customHeight="1" x14ac:dyDescent="0.2">
      <c r="B48" s="83"/>
      <c r="C48" s="78"/>
      <c r="D48" s="78"/>
      <c r="E48" s="78"/>
      <c r="F48" s="78"/>
      <c r="G48" s="78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79"/>
    </row>
    <row r="49" spans="2:38" x14ac:dyDescent="0.2">
      <c r="B49" s="77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90"/>
    </row>
    <row r="50" spans="2:38" x14ac:dyDescent="0.2">
      <c r="B50" s="88"/>
    </row>
    <row r="51" spans="2:38" hidden="1" x14ac:dyDescent="0.2"/>
    <row r="52" spans="2:38" hidden="1" x14ac:dyDescent="0.2"/>
  </sheetData>
  <sheetProtection password="CC1B" sheet="1"/>
  <mergeCells count="191">
    <mergeCell ref="U15:X15"/>
    <mergeCell ref="Y15:AK15"/>
    <mergeCell ref="W19:AA19"/>
    <mergeCell ref="AG18:AK18"/>
    <mergeCell ref="C40:L40"/>
    <mergeCell ref="C22:L22"/>
    <mergeCell ref="M22:Q22"/>
    <mergeCell ref="R22:V22"/>
    <mergeCell ref="R39:V39"/>
    <mergeCell ref="M39:Q39"/>
    <mergeCell ref="C39:L39"/>
    <mergeCell ref="R38:V38"/>
    <mergeCell ref="M38:Q38"/>
    <mergeCell ref="C38:L38"/>
    <mergeCell ref="W22:AA22"/>
    <mergeCell ref="AB22:AF22"/>
    <mergeCell ref="AG22:AK22"/>
    <mergeCell ref="AG39:AK39"/>
    <mergeCell ref="W39:AA39"/>
    <mergeCell ref="AB38:AF38"/>
    <mergeCell ref="W38:AA38"/>
    <mergeCell ref="AB23:AF23"/>
    <mergeCell ref="AG23:AK23"/>
    <mergeCell ref="X47:AK47"/>
    <mergeCell ref="AE13:AG13"/>
    <mergeCell ref="AH13:AK13"/>
    <mergeCell ref="X46:AK46"/>
    <mergeCell ref="AB26:AF26"/>
    <mergeCell ref="AG26:AK26"/>
    <mergeCell ref="AG28:AK28"/>
    <mergeCell ref="AG29:AK29"/>
    <mergeCell ref="AG30:AK30"/>
    <mergeCell ref="AG32:AK32"/>
    <mergeCell ref="W21:AA21"/>
    <mergeCell ref="U14:X14"/>
    <mergeCell ref="Y14:AK14"/>
    <mergeCell ref="R20:V20"/>
    <mergeCell ref="I14:S14"/>
    <mergeCell ref="C19:L19"/>
    <mergeCell ref="C18:L18"/>
    <mergeCell ref="M17:AK17"/>
    <mergeCell ref="R19:V19"/>
    <mergeCell ref="M18:Q18"/>
    <mergeCell ref="G13:S13"/>
    <mergeCell ref="C21:L21"/>
    <mergeCell ref="C23:L23"/>
    <mergeCell ref="C17:L17"/>
    <mergeCell ref="U46:W46"/>
    <mergeCell ref="V47:W47"/>
    <mergeCell ref="C32:L32"/>
    <mergeCell ref="C33:L33"/>
    <mergeCell ref="C34:L34"/>
    <mergeCell ref="C35:L35"/>
    <mergeCell ref="C36:L36"/>
    <mergeCell ref="C37:L37"/>
    <mergeCell ref="C25:L25"/>
    <mergeCell ref="C26:L26"/>
    <mergeCell ref="C27:L27"/>
    <mergeCell ref="C29:L29"/>
    <mergeCell ref="C28:L28"/>
    <mergeCell ref="C30:L30"/>
    <mergeCell ref="C41:L41"/>
    <mergeCell ref="C42:L42"/>
    <mergeCell ref="C43:L43"/>
    <mergeCell ref="C44:L44"/>
    <mergeCell ref="AB19:AF19"/>
    <mergeCell ref="AG19:AK19"/>
    <mergeCell ref="AB20:AF20"/>
    <mergeCell ref="AG20:AK20"/>
    <mergeCell ref="AG25:AK25"/>
    <mergeCell ref="M26:Q26"/>
    <mergeCell ref="C31:L31"/>
    <mergeCell ref="M25:Q25"/>
    <mergeCell ref="M19:Q19"/>
    <mergeCell ref="M20:Q20"/>
    <mergeCell ref="M21:Q21"/>
    <mergeCell ref="R21:V21"/>
    <mergeCell ref="C20:L20"/>
    <mergeCell ref="W20:AA20"/>
    <mergeCell ref="AB41:AF41"/>
    <mergeCell ref="R25:V25"/>
    <mergeCell ref="W25:AA25"/>
    <mergeCell ref="AB25:AF25"/>
    <mergeCell ref="AG27:AK27"/>
    <mergeCell ref="C3:AK3"/>
    <mergeCell ref="C4:AK4"/>
    <mergeCell ref="C5:AK5"/>
    <mergeCell ref="C6:AK6"/>
    <mergeCell ref="C7:AK7"/>
    <mergeCell ref="C8:AK8"/>
    <mergeCell ref="R26:V26"/>
    <mergeCell ref="W26:AA26"/>
    <mergeCell ref="C10:AK10"/>
    <mergeCell ref="X13:AD13"/>
    <mergeCell ref="U13:W13"/>
    <mergeCell ref="J12:S12"/>
    <mergeCell ref="AG12:AK12"/>
    <mergeCell ref="C13:F13"/>
    <mergeCell ref="AE12:AF12"/>
    <mergeCell ref="C12:I12"/>
    <mergeCell ref="AB18:AF18"/>
    <mergeCell ref="W18:AA18"/>
    <mergeCell ref="R18:V18"/>
    <mergeCell ref="I15:S15"/>
    <mergeCell ref="R29:V29"/>
    <mergeCell ref="W29:AA29"/>
    <mergeCell ref="AB29:AF29"/>
    <mergeCell ref="M30:Q30"/>
    <mergeCell ref="R30:V30"/>
    <mergeCell ref="W30:AA30"/>
    <mergeCell ref="AB30:AF30"/>
    <mergeCell ref="M27:Q27"/>
    <mergeCell ref="R27:V27"/>
    <mergeCell ref="W27:AA27"/>
    <mergeCell ref="AB27:AF27"/>
    <mergeCell ref="M28:Q28"/>
    <mergeCell ref="R28:V28"/>
    <mergeCell ref="W28:AA28"/>
    <mergeCell ref="AB28:AF28"/>
    <mergeCell ref="C24:L24"/>
    <mergeCell ref="M24:Q24"/>
    <mergeCell ref="R24:V24"/>
    <mergeCell ref="W24:AA24"/>
    <mergeCell ref="M23:Q23"/>
    <mergeCell ref="R23:V23"/>
    <mergeCell ref="W23:AA23"/>
    <mergeCell ref="AG44:AK44"/>
    <mergeCell ref="M44:Q44"/>
    <mergeCell ref="R44:V44"/>
    <mergeCell ref="W44:AA44"/>
    <mergeCell ref="AB44:AF44"/>
    <mergeCell ref="AG42:AK42"/>
    <mergeCell ref="M43:Q43"/>
    <mergeCell ref="R43:V43"/>
    <mergeCell ref="W43:AA43"/>
    <mergeCell ref="AB43:AF43"/>
    <mergeCell ref="AG43:AK43"/>
    <mergeCell ref="M42:Q42"/>
    <mergeCell ref="R42:V42"/>
    <mergeCell ref="W42:AA42"/>
    <mergeCell ref="AB42:AF42"/>
    <mergeCell ref="AB40:AF40"/>
    <mergeCell ref="R40:V40"/>
    <mergeCell ref="AB21:AF21"/>
    <mergeCell ref="AG21:AK21"/>
    <mergeCell ref="AG34:AK34"/>
    <mergeCell ref="AG31:AK31"/>
    <mergeCell ref="M41:Q41"/>
    <mergeCell ref="W40:AA40"/>
    <mergeCell ref="AG24:AK24"/>
    <mergeCell ref="AG37:AK37"/>
    <mergeCell ref="AG35:AK35"/>
    <mergeCell ref="AG36:AK36"/>
    <mergeCell ref="M40:Q40"/>
    <mergeCell ref="M35:Q35"/>
    <mergeCell ref="R35:V35"/>
    <mergeCell ref="W35:AA35"/>
    <mergeCell ref="AB35:AF35"/>
    <mergeCell ref="M36:Q36"/>
    <mergeCell ref="R36:V36"/>
    <mergeCell ref="W36:AA36"/>
    <mergeCell ref="M34:Q34"/>
    <mergeCell ref="R34:V34"/>
    <mergeCell ref="W34:AA34"/>
    <mergeCell ref="AB34:AF34"/>
    <mergeCell ref="M33:Q33"/>
    <mergeCell ref="R33:V33"/>
    <mergeCell ref="R37:V37"/>
    <mergeCell ref="W37:AA37"/>
    <mergeCell ref="AB37:AF37"/>
    <mergeCell ref="AG33:AK33"/>
    <mergeCell ref="AB24:AF24"/>
    <mergeCell ref="AB39:AF39"/>
    <mergeCell ref="M37:Q37"/>
    <mergeCell ref="AG41:AK41"/>
    <mergeCell ref="W41:AA41"/>
    <mergeCell ref="R41:V41"/>
    <mergeCell ref="AG40:AK40"/>
    <mergeCell ref="AB36:AF36"/>
    <mergeCell ref="AG38:AK38"/>
    <mergeCell ref="W33:AA33"/>
    <mergeCell ref="AB33:AF33"/>
    <mergeCell ref="M32:Q32"/>
    <mergeCell ref="R32:V32"/>
    <mergeCell ref="W32:AA32"/>
    <mergeCell ref="AB32:AF32"/>
    <mergeCell ref="M31:Q31"/>
    <mergeCell ref="R31:V31"/>
    <mergeCell ref="W31:AA31"/>
    <mergeCell ref="AB31:AF31"/>
    <mergeCell ref="M29:Q29"/>
  </mergeCells>
  <phoneticPr fontId="0" type="noConversion"/>
  <dataValidations xWindow="323" yWindow="604" count="18">
    <dataValidation allowBlank="1" showInputMessage="1" showErrorMessage="1" promptTitle="Region" prompt="Automatic when county is selected" sqref="AH13" xr:uid="{00000000-0002-0000-0100-000000000000}"/>
    <dataValidation allowBlank="1" showInputMessage="1" showErrorMessage="1" promptTitle="Date Format" prompt="DD-Mmm-YY" sqref="AG12:AK12" xr:uid="{00000000-0002-0000-0100-000001000000}"/>
    <dataValidation allowBlank="1" showInputMessage="1" showErrorMessage="1" promptTitle="Moisture" prompt="This is the amount of moisture per cubic foot in the earthwork sample where you took the moisture count._x000a_If you know the moisture count ratio, you can look up the moisture content in a Moisture Backscatter Table (provided with the gauge)." sqref="M31:AK31" xr:uid="{00000000-0002-0000-0100-000002000000}"/>
    <dataValidation allowBlank="1" showInputMessage="1" showErrorMessage="1" promptTitle="Moisture Count Ratio" prompt="moisture count ratio = (moisture count)/(moisture std. count)" sqref="M25:AK25" xr:uid="{00000000-0002-0000-0100-000003000000}"/>
    <dataValidation allowBlank="1" showInputMessage="1" showErrorMessage="1" promptTitle="Density Count Ratio" prompt="density count ratio = (density count)/(density standard count)" sqref="M29:AK29" xr:uid="{00000000-0002-0000-0100-000004000000}"/>
    <dataValidation allowBlank="1" showInputMessage="1" showErrorMessage="1" promptTitle="Wet Unit Weight" prompt="Wet unit weight, or density, is found in a Direct Transmission Density Table provided with the gauge." sqref="M30:Q30 W30:AK30" xr:uid="{00000000-0002-0000-0100-000005000000}"/>
    <dataValidation allowBlank="1" showInputMessage="1" showErrorMessage="1" promptTitle="Dry Unit Weight" prompt="dry unit weight, or density, is the difference between the wet unit weight and the moisture." sqref="M32:AK32" xr:uid="{00000000-0002-0000-0100-000006000000}"/>
    <dataValidation allowBlank="1" showInputMessage="1" showErrorMessage="1" promptTitle="Percent Moisture" prompt="% moisture = (moisture content in pcf)/(dry unit weight in pcf)" sqref="M33:AK33" xr:uid="{00000000-0002-0000-0100-000007000000}"/>
    <dataValidation allowBlank="1" showInputMessage="1" showErrorMessage="1" promptTitle="Sample Number" prompt="From Form DT-0332 or plans." sqref="M35:AK35" xr:uid="{00000000-0002-0000-0100-000008000000}"/>
    <dataValidation allowBlank="1" showInputMessage="1" showErrorMessage="1" promptTitle="Proctor Density" prompt="From Form DT-0332 or plans." sqref="M36:AK36" xr:uid="{00000000-0002-0000-0100-000009000000}"/>
    <dataValidation allowBlank="1" showInputMessage="1" showErrorMessage="1" promptTitle="Optimum Moisture" prompt="From Form DT-0332 or plans." sqref="M37:AK37" xr:uid="{00000000-0002-0000-0100-00000A000000}"/>
    <dataValidation allowBlank="1" showInputMessage="1" showErrorMessage="1" promptTitle="Percent +4 Material" prompt="%+4 = [(dry wt. of +4 material)/(dry wt. of total material)]x100" sqref="M40:AK40" xr:uid="{00000000-0002-0000-0100-00000B000000}"/>
    <dataValidation allowBlank="1" showInputMessage="1" showErrorMessage="1" promptTitle="Percent Compaction" prompt="% compaction = [(dry unit weight)/(corrected Proctor density)]*100" sqref="M44:AK44" xr:uid="{00000000-0002-0000-0100-00000C000000}"/>
    <dataValidation allowBlank="1" showInputMessage="1" showErrorMessage="1" promptTitle="Corrected Proctor Density" prompt="corrected Proctor density = [(%-4 mat'l)x(Proctor density)+(%+4 mat'l)x56.2x(Sp.G. of +4 mat'l)]/100" sqref="M42:AK42" xr:uid="{00000000-0002-0000-0100-00000D000000}"/>
    <dataValidation allowBlank="1" showInputMessage="1" showErrorMessage="1" promptTitle="Corrected Optimum Moisture" prompt="corrected optimum moisture = [(%-4 mat'l)x(moisture)+(%+4 mat'l)x2.5]/100" sqref="M43:AK43" xr:uid="{00000000-0002-0000-0100-00000E000000}"/>
    <dataValidation allowBlank="1" showInputMessage="1" showErrorMessage="1" promptTitle="Dry Weight of +4 Material" prompt="From Form DT-0332 or plans." sqref="M38:AK38" xr:uid="{00000000-0002-0000-0100-00000F000000}"/>
    <dataValidation allowBlank="1" showInputMessage="1" showErrorMessage="1" promptTitle="Dry Weight of Total Material" prompt="From Form DT-0332 or plans." sqref="M39:AK39" xr:uid="{00000000-0002-0000-0100-000010000000}"/>
    <dataValidation allowBlank="1" showInputMessage="1" showErrorMessage="1" promptTitle="Specific Gravity of +4 Material" prompt="From Form DT-0332 or plans." sqref="M41:Q41" xr:uid="{00000000-0002-0000-0100-000011000000}"/>
  </dataValidations>
  <printOptions horizontalCentered="1"/>
  <pageMargins left="0.25" right="0.25" top="0.25" bottom="0.25" header="0" footer="0"/>
  <pageSetup scale="97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Drop Down 3">
              <controlPr defaultSize="0" print="0" autoLine="0" autoPict="0">
                <anchor moveWithCells="1">
                  <from>
                    <xdr:col>22</xdr:col>
                    <xdr:colOff>161925</xdr:colOff>
                    <xdr:row>11</xdr:row>
                    <xdr:rowOff>123825</xdr:rowOff>
                  </from>
                  <to>
                    <xdr:col>30</xdr:col>
                    <xdr:colOff>9525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45"/>
  <sheetViews>
    <sheetView showGridLines="0" workbookViewId="0">
      <selection activeCell="J12" sqref="J12:S12"/>
    </sheetView>
  </sheetViews>
  <sheetFormatPr defaultColWidth="0" defaultRowHeight="12.75" zeroHeight="1" x14ac:dyDescent="0.2"/>
  <cols>
    <col min="1" max="1" width="2.7109375" style="14" customWidth="1"/>
    <col min="2" max="2" width="1.7109375" style="14" customWidth="1"/>
    <col min="3" max="37" width="2.7109375" style="14" customWidth="1"/>
    <col min="38" max="38" width="1.7109375" style="14" customWidth="1"/>
    <col min="39" max="39" width="2.7109375" style="14" customWidth="1"/>
    <col min="40" max="16384" width="2.7109375" style="14" hidden="1"/>
  </cols>
  <sheetData>
    <row r="1" spans="2:50" x14ac:dyDescent="0.2"/>
    <row r="2" spans="2:50" ht="0.95" customHeight="1" x14ac:dyDescent="0.2">
      <c r="B2" s="11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3"/>
    </row>
    <row r="3" spans="2:50" ht="71.25" customHeight="1" x14ac:dyDescent="0.2">
      <c r="B3" s="15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2"/>
      <c r="AI3" s="142"/>
      <c r="AJ3" s="142"/>
      <c r="AK3" s="142"/>
      <c r="AL3" s="17"/>
    </row>
    <row r="4" spans="2:50" s="21" customFormat="1" ht="15.75" x14ac:dyDescent="0.25">
      <c r="B4" s="18"/>
      <c r="C4" s="150" t="s">
        <v>0</v>
      </c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  <c r="AL4" s="19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</row>
    <row r="5" spans="2:50" s="21" customFormat="1" ht="14.25" customHeight="1" x14ac:dyDescent="0.25">
      <c r="B5" s="18"/>
      <c r="C5" s="150" t="s">
        <v>1</v>
      </c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9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</row>
    <row r="6" spans="2:50" s="21" customFormat="1" x14ac:dyDescent="0.2">
      <c r="B6" s="18"/>
      <c r="C6" s="151" t="s">
        <v>2</v>
      </c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 s="151"/>
      <c r="AC6" s="151"/>
      <c r="AD6" s="151"/>
      <c r="AE6" s="151"/>
      <c r="AF6" s="151"/>
      <c r="AG6" s="151"/>
      <c r="AH6" s="151"/>
      <c r="AI6" s="151"/>
      <c r="AJ6" s="151"/>
      <c r="AK6" s="151"/>
      <c r="AL6" s="19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</row>
    <row r="7" spans="2:50" s="21" customFormat="1" ht="9.75" customHeight="1" x14ac:dyDescent="0.2">
      <c r="B7" s="18"/>
      <c r="C7" s="145" t="s">
        <v>3</v>
      </c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  <c r="T7" s="145"/>
      <c r="U7" s="145"/>
      <c r="V7" s="145"/>
      <c r="W7" s="145"/>
      <c r="X7" s="145"/>
      <c r="Y7" s="145"/>
      <c r="Z7" s="145"/>
      <c r="AA7" s="145"/>
      <c r="AB7" s="145"/>
      <c r="AC7" s="145"/>
      <c r="AD7" s="145"/>
      <c r="AE7" s="145"/>
      <c r="AF7" s="145"/>
      <c r="AG7" s="145"/>
      <c r="AH7" s="145"/>
      <c r="AI7" s="145"/>
      <c r="AJ7" s="145"/>
      <c r="AK7" s="145"/>
      <c r="AL7" s="19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</row>
    <row r="8" spans="2:50" s="21" customFormat="1" ht="9.75" customHeight="1" x14ac:dyDescent="0.2">
      <c r="B8" s="18"/>
      <c r="C8" s="145" t="s">
        <v>4</v>
      </c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145"/>
      <c r="V8" s="145"/>
      <c r="W8" s="145"/>
      <c r="X8" s="145"/>
      <c r="Y8" s="145"/>
      <c r="Z8" s="145"/>
      <c r="AA8" s="145"/>
      <c r="AB8" s="145"/>
      <c r="AC8" s="145"/>
      <c r="AD8" s="145"/>
      <c r="AE8" s="145"/>
      <c r="AF8" s="145"/>
      <c r="AG8" s="145"/>
      <c r="AH8" s="145"/>
      <c r="AI8" s="145"/>
      <c r="AJ8" s="145"/>
      <c r="AK8" s="145"/>
      <c r="AL8" s="23"/>
    </row>
    <row r="9" spans="2:50" s="27" customFormat="1" ht="4.5" customHeight="1" x14ac:dyDescent="0.15">
      <c r="B9" s="24"/>
      <c r="C9" s="22"/>
      <c r="D9" s="22"/>
      <c r="E9" s="22"/>
      <c r="F9" s="22"/>
      <c r="G9" s="22"/>
      <c r="H9" s="22"/>
      <c r="I9" s="22"/>
      <c r="J9" s="22"/>
      <c r="K9" s="22"/>
      <c r="L9" s="22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2"/>
      <c r="AD9" s="22"/>
      <c r="AE9" s="22"/>
      <c r="AF9" s="22"/>
      <c r="AG9" s="22"/>
      <c r="AH9" s="22"/>
      <c r="AI9" s="22"/>
      <c r="AJ9" s="22"/>
      <c r="AK9" s="22"/>
      <c r="AL9" s="26"/>
    </row>
    <row r="10" spans="2:50" s="30" customFormat="1" ht="12.75" customHeight="1" x14ac:dyDescent="0.2">
      <c r="B10" s="28"/>
      <c r="C10" s="146" t="s">
        <v>235</v>
      </c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146"/>
      <c r="V10" s="146"/>
      <c r="W10" s="146"/>
      <c r="X10" s="146"/>
      <c r="Y10" s="146"/>
      <c r="Z10" s="146"/>
      <c r="AA10" s="146"/>
      <c r="AB10" s="146"/>
      <c r="AC10" s="146"/>
      <c r="AD10" s="146"/>
      <c r="AE10" s="146"/>
      <c r="AF10" s="146"/>
      <c r="AG10" s="146"/>
      <c r="AH10" s="146"/>
      <c r="AI10" s="146"/>
      <c r="AJ10" s="146"/>
      <c r="AK10" s="146"/>
      <c r="AL10" s="29"/>
    </row>
    <row r="11" spans="2:50" s="30" customFormat="1" ht="4.5" customHeight="1" x14ac:dyDescent="0.2">
      <c r="B11" s="28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29"/>
    </row>
    <row r="12" spans="2:50" s="30" customFormat="1" ht="12.75" customHeight="1" x14ac:dyDescent="0.2">
      <c r="B12" s="28"/>
      <c r="C12" s="141" t="s">
        <v>8</v>
      </c>
      <c r="D12" s="141"/>
      <c r="E12" s="141"/>
      <c r="F12" s="141"/>
      <c r="G12" s="141"/>
      <c r="H12" s="141"/>
      <c r="I12" s="141"/>
      <c r="J12" s="140" t="s">
        <v>236</v>
      </c>
      <c r="K12" s="140"/>
      <c r="L12" s="140"/>
      <c r="M12" s="140"/>
      <c r="N12" s="140"/>
      <c r="O12" s="140"/>
      <c r="P12" s="140"/>
      <c r="Q12" s="140"/>
      <c r="R12" s="140"/>
      <c r="S12" s="140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3"/>
      <c r="AE12" s="149" t="s">
        <v>208</v>
      </c>
      <c r="AF12" s="149"/>
      <c r="AG12" s="148">
        <v>37633</v>
      </c>
      <c r="AH12" s="148"/>
      <c r="AI12" s="148"/>
      <c r="AJ12" s="148"/>
      <c r="AK12" s="148"/>
      <c r="AL12" s="29"/>
    </row>
    <row r="13" spans="2:50" s="30" customFormat="1" ht="12.75" customHeight="1" x14ac:dyDescent="0.2">
      <c r="B13" s="28"/>
      <c r="C13" s="141" t="s">
        <v>6</v>
      </c>
      <c r="D13" s="141"/>
      <c r="E13" s="141"/>
      <c r="F13" s="141"/>
      <c r="G13" s="140" t="s">
        <v>238</v>
      </c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33"/>
      <c r="U13" s="141" t="s">
        <v>5</v>
      </c>
      <c r="V13" s="141"/>
      <c r="W13" s="141"/>
      <c r="X13" s="147" t="s">
        <v>237</v>
      </c>
      <c r="Y13" s="147"/>
      <c r="Z13" s="147"/>
      <c r="AA13" s="147"/>
      <c r="AB13" s="147"/>
      <c r="AC13" s="147"/>
      <c r="AD13" s="147"/>
      <c r="AE13" s="142" t="s">
        <v>7</v>
      </c>
      <c r="AF13" s="142"/>
      <c r="AG13" s="142"/>
      <c r="AH13" s="143">
        <v>3</v>
      </c>
      <c r="AI13" s="143"/>
      <c r="AJ13" s="143"/>
      <c r="AK13" s="143"/>
      <c r="AL13" s="29"/>
    </row>
    <row r="14" spans="2:50" x14ac:dyDescent="0.2">
      <c r="B14" s="15"/>
      <c r="C14" s="44" t="s">
        <v>211</v>
      </c>
      <c r="D14" s="44"/>
      <c r="E14" s="44"/>
      <c r="F14" s="44"/>
      <c r="G14" s="16"/>
      <c r="H14" s="16"/>
      <c r="I14" s="140">
        <v>456</v>
      </c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31"/>
      <c r="U14" s="141" t="s">
        <v>207</v>
      </c>
      <c r="V14" s="141"/>
      <c r="W14" s="141"/>
      <c r="X14" s="141"/>
      <c r="Y14" s="140">
        <v>5678</v>
      </c>
      <c r="Z14" s="140"/>
      <c r="AA14" s="140"/>
      <c r="AB14" s="140"/>
      <c r="AC14" s="140"/>
      <c r="AD14" s="140"/>
      <c r="AE14" s="140"/>
      <c r="AF14" s="140"/>
      <c r="AG14" s="140"/>
      <c r="AH14" s="140"/>
      <c r="AI14" s="140"/>
      <c r="AJ14" s="140"/>
      <c r="AK14" s="140"/>
      <c r="AL14" s="17"/>
    </row>
    <row r="15" spans="2:50" s="36" customFormat="1" ht="14.1" customHeight="1" x14ac:dyDescent="0.2">
      <c r="B15" s="32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50"/>
      <c r="AA15" s="50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5"/>
    </row>
    <row r="16" spans="2:50" s="36" customFormat="1" ht="24" customHeight="1" x14ac:dyDescent="0.2">
      <c r="B16" s="32"/>
      <c r="C16" s="135" t="s">
        <v>234</v>
      </c>
      <c r="D16" s="135"/>
      <c r="E16" s="135"/>
      <c r="F16" s="135"/>
      <c r="G16" s="135"/>
      <c r="H16" s="135"/>
      <c r="I16" s="135"/>
      <c r="J16" s="135"/>
      <c r="K16" s="135"/>
      <c r="L16" s="135"/>
      <c r="M16" s="136">
        <v>4</v>
      </c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7"/>
      <c r="AC16" s="137"/>
      <c r="AD16" s="137"/>
      <c r="AE16" s="137"/>
      <c r="AF16" s="137"/>
      <c r="AG16" s="137"/>
      <c r="AH16" s="137"/>
      <c r="AI16" s="137"/>
      <c r="AJ16" s="137"/>
      <c r="AK16" s="138"/>
      <c r="AL16" s="35"/>
    </row>
    <row r="17" spans="2:38" s="36" customFormat="1" ht="24" customHeight="1" x14ac:dyDescent="0.2">
      <c r="B17" s="32"/>
      <c r="C17" s="135" t="s">
        <v>213</v>
      </c>
      <c r="D17" s="135"/>
      <c r="E17" s="135"/>
      <c r="F17" s="135"/>
      <c r="G17" s="135"/>
      <c r="H17" s="135"/>
      <c r="I17" s="135"/>
      <c r="J17" s="135"/>
      <c r="K17" s="135"/>
      <c r="L17" s="135"/>
      <c r="M17" s="139">
        <v>1</v>
      </c>
      <c r="N17" s="139"/>
      <c r="O17" s="139"/>
      <c r="P17" s="139"/>
      <c r="Q17" s="139"/>
      <c r="R17" s="139">
        <v>2</v>
      </c>
      <c r="S17" s="139"/>
      <c r="T17" s="139"/>
      <c r="U17" s="139"/>
      <c r="V17" s="139"/>
      <c r="W17" s="139">
        <v>1</v>
      </c>
      <c r="X17" s="139"/>
      <c r="Y17" s="139"/>
      <c r="Z17" s="139"/>
      <c r="AA17" s="139"/>
      <c r="AB17" s="139">
        <v>2</v>
      </c>
      <c r="AC17" s="139"/>
      <c r="AD17" s="139"/>
      <c r="AE17" s="139"/>
      <c r="AF17" s="139"/>
      <c r="AG17" s="139">
        <v>3</v>
      </c>
      <c r="AH17" s="139"/>
      <c r="AI17" s="139"/>
      <c r="AJ17" s="139"/>
      <c r="AK17" s="139"/>
      <c r="AL17" s="35"/>
    </row>
    <row r="18" spans="2:38" s="36" customFormat="1" ht="24" customHeight="1" x14ac:dyDescent="0.2">
      <c r="B18" s="32"/>
      <c r="C18" s="135" t="s">
        <v>228</v>
      </c>
      <c r="D18" s="135"/>
      <c r="E18" s="135"/>
      <c r="F18" s="135"/>
      <c r="G18" s="135"/>
      <c r="H18" s="135"/>
      <c r="I18" s="135"/>
      <c r="J18" s="135"/>
      <c r="K18" s="135"/>
      <c r="L18" s="135"/>
      <c r="M18" s="139" t="s">
        <v>243</v>
      </c>
      <c r="N18" s="139"/>
      <c r="O18" s="139"/>
      <c r="P18" s="139"/>
      <c r="Q18" s="139"/>
      <c r="R18" s="139" t="s">
        <v>244</v>
      </c>
      <c r="S18" s="139"/>
      <c r="T18" s="139"/>
      <c r="U18" s="139"/>
      <c r="V18" s="139"/>
      <c r="W18" s="139" t="s">
        <v>243</v>
      </c>
      <c r="X18" s="139"/>
      <c r="Y18" s="139"/>
      <c r="Z18" s="139"/>
      <c r="AA18" s="139"/>
      <c r="AB18" s="139" t="s">
        <v>244</v>
      </c>
      <c r="AC18" s="139"/>
      <c r="AD18" s="139"/>
      <c r="AE18" s="139"/>
      <c r="AF18" s="139"/>
      <c r="AG18" s="139" t="s">
        <v>243</v>
      </c>
      <c r="AH18" s="139"/>
      <c r="AI18" s="139"/>
      <c r="AJ18" s="139"/>
      <c r="AK18" s="139"/>
      <c r="AL18" s="35"/>
    </row>
    <row r="19" spans="2:38" s="36" customFormat="1" ht="24" customHeight="1" x14ac:dyDescent="0.2">
      <c r="B19" s="32"/>
      <c r="C19" s="135" t="s">
        <v>214</v>
      </c>
      <c r="D19" s="135"/>
      <c r="E19" s="135"/>
      <c r="F19" s="135"/>
      <c r="G19" s="135"/>
      <c r="H19" s="135"/>
      <c r="I19" s="135"/>
      <c r="J19" s="135"/>
      <c r="K19" s="135"/>
      <c r="L19" s="135"/>
      <c r="M19" s="139" t="s">
        <v>240</v>
      </c>
      <c r="N19" s="139"/>
      <c r="O19" s="139"/>
      <c r="P19" s="139"/>
      <c r="Q19" s="139"/>
      <c r="R19" s="139" t="s">
        <v>239</v>
      </c>
      <c r="S19" s="139"/>
      <c r="T19" s="139"/>
      <c r="U19" s="139"/>
      <c r="V19" s="139"/>
      <c r="W19" s="139" t="s">
        <v>240</v>
      </c>
      <c r="X19" s="139"/>
      <c r="Y19" s="139"/>
      <c r="Z19" s="139"/>
      <c r="AA19" s="139"/>
      <c r="AB19" s="139" t="s">
        <v>241</v>
      </c>
      <c r="AC19" s="139"/>
      <c r="AD19" s="139"/>
      <c r="AE19" s="139"/>
      <c r="AF19" s="139"/>
      <c r="AG19" s="139" t="s">
        <v>242</v>
      </c>
      <c r="AH19" s="139"/>
      <c r="AI19" s="139"/>
      <c r="AJ19" s="139"/>
      <c r="AK19" s="139"/>
      <c r="AL19" s="35"/>
    </row>
    <row r="20" spans="2:38" s="36" customFormat="1" ht="24" customHeight="1" x14ac:dyDescent="0.2">
      <c r="B20" s="32"/>
      <c r="C20" s="135" t="s">
        <v>233</v>
      </c>
      <c r="D20" s="135"/>
      <c r="E20" s="135"/>
      <c r="F20" s="135"/>
      <c r="G20" s="135"/>
      <c r="H20" s="135"/>
      <c r="I20" s="135"/>
      <c r="J20" s="135"/>
      <c r="K20" s="135"/>
      <c r="L20" s="135"/>
      <c r="M20" s="139">
        <v>9</v>
      </c>
      <c r="N20" s="139"/>
      <c r="O20" s="139"/>
      <c r="P20" s="139"/>
      <c r="Q20" s="139"/>
      <c r="R20" s="139">
        <v>10</v>
      </c>
      <c r="S20" s="139"/>
      <c r="T20" s="139"/>
      <c r="U20" s="139"/>
      <c r="V20" s="139"/>
      <c r="W20" s="139">
        <v>8</v>
      </c>
      <c r="X20" s="139"/>
      <c r="Y20" s="139"/>
      <c r="Z20" s="139"/>
      <c r="AA20" s="139"/>
      <c r="AB20" s="139">
        <v>9</v>
      </c>
      <c r="AC20" s="139"/>
      <c r="AD20" s="139"/>
      <c r="AE20" s="139"/>
      <c r="AF20" s="139"/>
      <c r="AG20" s="139">
        <v>7</v>
      </c>
      <c r="AH20" s="139"/>
      <c r="AI20" s="139"/>
      <c r="AJ20" s="139"/>
      <c r="AK20" s="139"/>
      <c r="AL20" s="35"/>
    </row>
    <row r="21" spans="2:38" s="36" customFormat="1" ht="24" customHeight="1" x14ac:dyDescent="0.2">
      <c r="B21" s="32"/>
      <c r="C21" s="135" t="s">
        <v>257</v>
      </c>
      <c r="D21" s="135"/>
      <c r="E21" s="135"/>
      <c r="F21" s="135"/>
      <c r="G21" s="135"/>
      <c r="H21" s="135"/>
      <c r="I21" s="135"/>
      <c r="J21" s="135"/>
      <c r="K21" s="135"/>
      <c r="L21" s="135"/>
      <c r="M21" s="139">
        <v>0.5</v>
      </c>
      <c r="N21" s="139"/>
      <c r="O21" s="139"/>
      <c r="P21" s="139"/>
      <c r="Q21" s="139"/>
      <c r="R21" s="139">
        <v>0.5</v>
      </c>
      <c r="S21" s="139"/>
      <c r="T21" s="139"/>
      <c r="U21" s="139"/>
      <c r="V21" s="139"/>
      <c r="W21" s="139">
        <v>0.5</v>
      </c>
      <c r="X21" s="139"/>
      <c r="Y21" s="139"/>
      <c r="Z21" s="139"/>
      <c r="AA21" s="139"/>
      <c r="AB21" s="139">
        <v>0.5</v>
      </c>
      <c r="AC21" s="139"/>
      <c r="AD21" s="139"/>
      <c r="AE21" s="139"/>
      <c r="AF21" s="139"/>
      <c r="AG21" s="139">
        <v>0.5</v>
      </c>
      <c r="AH21" s="139"/>
      <c r="AI21" s="139"/>
      <c r="AJ21" s="139"/>
      <c r="AK21" s="139"/>
      <c r="AL21" s="35"/>
    </row>
    <row r="22" spans="2:38" s="36" customFormat="1" ht="24" customHeight="1" x14ac:dyDescent="0.2">
      <c r="B22" s="32"/>
      <c r="C22" s="135" t="s">
        <v>229</v>
      </c>
      <c r="D22" s="135"/>
      <c r="E22" s="135"/>
      <c r="F22" s="135"/>
      <c r="G22" s="135"/>
      <c r="H22" s="135"/>
      <c r="I22" s="135"/>
      <c r="J22" s="135"/>
      <c r="K22" s="135"/>
      <c r="L22" s="135"/>
      <c r="M22" s="139">
        <v>587</v>
      </c>
      <c r="N22" s="139"/>
      <c r="O22" s="139"/>
      <c r="P22" s="139"/>
      <c r="Q22" s="139"/>
      <c r="R22" s="139">
        <v>587</v>
      </c>
      <c r="S22" s="139"/>
      <c r="T22" s="139"/>
      <c r="U22" s="139"/>
      <c r="V22" s="139"/>
      <c r="W22" s="139">
        <v>587</v>
      </c>
      <c r="X22" s="139"/>
      <c r="Y22" s="139"/>
      <c r="Z22" s="139"/>
      <c r="AA22" s="139"/>
      <c r="AB22" s="139">
        <v>587</v>
      </c>
      <c r="AC22" s="139"/>
      <c r="AD22" s="139"/>
      <c r="AE22" s="139"/>
      <c r="AF22" s="139"/>
      <c r="AG22" s="139">
        <v>587</v>
      </c>
      <c r="AH22" s="139"/>
      <c r="AI22" s="139"/>
      <c r="AJ22" s="139"/>
      <c r="AK22" s="139"/>
      <c r="AL22" s="35"/>
    </row>
    <row r="23" spans="2:38" s="36" customFormat="1" ht="24" customHeight="1" x14ac:dyDescent="0.2">
      <c r="B23" s="32"/>
      <c r="C23" s="135" t="s">
        <v>215</v>
      </c>
      <c r="D23" s="135"/>
      <c r="E23" s="135"/>
      <c r="F23" s="135"/>
      <c r="G23" s="135"/>
      <c r="H23" s="135"/>
      <c r="I23" s="135"/>
      <c r="J23" s="135"/>
      <c r="K23" s="135"/>
      <c r="L23" s="135"/>
      <c r="M23" s="152" t="s">
        <v>245</v>
      </c>
      <c r="N23" s="139"/>
      <c r="O23" s="139"/>
      <c r="P23" s="139"/>
      <c r="Q23" s="139"/>
      <c r="R23" s="152" t="s">
        <v>245</v>
      </c>
      <c r="S23" s="139"/>
      <c r="T23" s="139"/>
      <c r="U23" s="139"/>
      <c r="V23" s="139"/>
      <c r="W23" s="152" t="s">
        <v>245</v>
      </c>
      <c r="X23" s="139"/>
      <c r="Y23" s="139"/>
      <c r="Z23" s="139"/>
      <c r="AA23" s="139"/>
      <c r="AB23" s="152" t="s">
        <v>245</v>
      </c>
      <c r="AC23" s="139"/>
      <c r="AD23" s="139"/>
      <c r="AE23" s="139"/>
      <c r="AF23" s="139"/>
      <c r="AG23" s="152" t="s">
        <v>245</v>
      </c>
      <c r="AH23" s="139"/>
      <c r="AI23" s="139"/>
      <c r="AJ23" s="139"/>
      <c r="AK23" s="139"/>
      <c r="AL23" s="35"/>
    </row>
    <row r="24" spans="2:38" s="36" customFormat="1" ht="24" customHeight="1" x14ac:dyDescent="0.2">
      <c r="B24" s="32"/>
      <c r="C24" s="135" t="s">
        <v>216</v>
      </c>
      <c r="D24" s="135"/>
      <c r="E24" s="135"/>
      <c r="F24" s="135"/>
      <c r="G24" s="135"/>
      <c r="H24" s="135"/>
      <c r="I24" s="135"/>
      <c r="J24" s="135"/>
      <c r="K24" s="135"/>
      <c r="L24" s="135"/>
      <c r="M24" s="139" t="s">
        <v>246</v>
      </c>
      <c r="N24" s="139"/>
      <c r="O24" s="139"/>
      <c r="P24" s="139"/>
      <c r="Q24" s="139"/>
      <c r="R24" s="139" t="s">
        <v>246</v>
      </c>
      <c r="S24" s="139"/>
      <c r="T24" s="139"/>
      <c r="U24" s="139"/>
      <c r="V24" s="139"/>
      <c r="W24" s="139" t="s">
        <v>246</v>
      </c>
      <c r="X24" s="139"/>
      <c r="Y24" s="139"/>
      <c r="Z24" s="139"/>
      <c r="AA24" s="139"/>
      <c r="AB24" s="139" t="s">
        <v>246</v>
      </c>
      <c r="AC24" s="139"/>
      <c r="AD24" s="139"/>
      <c r="AE24" s="139"/>
      <c r="AF24" s="139"/>
      <c r="AG24" s="139" t="s">
        <v>246</v>
      </c>
      <c r="AH24" s="139"/>
      <c r="AI24" s="139"/>
      <c r="AJ24" s="139"/>
      <c r="AK24" s="139"/>
      <c r="AL24" s="35"/>
    </row>
    <row r="25" spans="2:38" s="36" customFormat="1" ht="24" customHeight="1" x14ac:dyDescent="0.2">
      <c r="B25" s="32"/>
      <c r="C25" s="135" t="s">
        <v>230</v>
      </c>
      <c r="D25" s="135"/>
      <c r="E25" s="135"/>
      <c r="F25" s="135"/>
      <c r="G25" s="135"/>
      <c r="H25" s="135"/>
      <c r="I25" s="135"/>
      <c r="J25" s="135"/>
      <c r="K25" s="135"/>
      <c r="L25" s="135"/>
      <c r="M25" s="139">
        <v>2769</v>
      </c>
      <c r="N25" s="139"/>
      <c r="O25" s="139"/>
      <c r="P25" s="139"/>
      <c r="Q25" s="139"/>
      <c r="R25" s="139">
        <v>2769</v>
      </c>
      <c r="S25" s="139"/>
      <c r="T25" s="139"/>
      <c r="U25" s="139"/>
      <c r="V25" s="139"/>
      <c r="W25" s="139">
        <v>2769</v>
      </c>
      <c r="X25" s="139"/>
      <c r="Y25" s="139"/>
      <c r="Z25" s="139"/>
      <c r="AA25" s="139"/>
      <c r="AB25" s="139">
        <v>2769</v>
      </c>
      <c r="AC25" s="139"/>
      <c r="AD25" s="139"/>
      <c r="AE25" s="139"/>
      <c r="AF25" s="139"/>
      <c r="AG25" s="139">
        <v>2769</v>
      </c>
      <c r="AH25" s="139"/>
      <c r="AI25" s="139"/>
      <c r="AJ25" s="139"/>
      <c r="AK25" s="139"/>
      <c r="AL25" s="35"/>
    </row>
    <row r="26" spans="2:38" s="36" customFormat="1" ht="24" customHeight="1" x14ac:dyDescent="0.2">
      <c r="B26" s="32"/>
      <c r="C26" s="135" t="s">
        <v>212</v>
      </c>
      <c r="D26" s="135"/>
      <c r="E26" s="135"/>
      <c r="F26" s="135"/>
      <c r="G26" s="135"/>
      <c r="H26" s="135"/>
      <c r="I26" s="135"/>
      <c r="J26" s="135"/>
      <c r="K26" s="135"/>
      <c r="L26" s="135"/>
      <c r="M26" s="139">
        <v>2460</v>
      </c>
      <c r="N26" s="139"/>
      <c r="O26" s="139"/>
      <c r="P26" s="139"/>
      <c r="Q26" s="139"/>
      <c r="R26" s="139">
        <v>2397</v>
      </c>
      <c r="S26" s="139"/>
      <c r="T26" s="139"/>
      <c r="U26" s="139"/>
      <c r="V26" s="139"/>
      <c r="W26" s="139">
        <v>2542</v>
      </c>
      <c r="X26" s="139"/>
      <c r="Y26" s="139"/>
      <c r="Z26" s="139"/>
      <c r="AA26" s="139"/>
      <c r="AB26" s="139">
        <v>2541</v>
      </c>
      <c r="AC26" s="139"/>
      <c r="AD26" s="139"/>
      <c r="AE26" s="139"/>
      <c r="AF26" s="139"/>
      <c r="AG26" s="139">
        <v>2491</v>
      </c>
      <c r="AH26" s="139"/>
      <c r="AI26" s="139"/>
      <c r="AJ26" s="139"/>
      <c r="AK26" s="139"/>
      <c r="AL26" s="35"/>
    </row>
    <row r="27" spans="2:38" s="36" customFormat="1" ht="24" customHeight="1" x14ac:dyDescent="0.2">
      <c r="B27" s="32"/>
      <c r="C27" s="135" t="s">
        <v>217</v>
      </c>
      <c r="D27" s="135"/>
      <c r="E27" s="135"/>
      <c r="F27" s="135"/>
      <c r="G27" s="135"/>
      <c r="H27" s="135"/>
      <c r="I27" s="135"/>
      <c r="J27" s="135"/>
      <c r="K27" s="135"/>
      <c r="L27" s="135"/>
      <c r="M27" s="152" t="s">
        <v>245</v>
      </c>
      <c r="N27" s="139"/>
      <c r="O27" s="139"/>
      <c r="P27" s="139"/>
      <c r="Q27" s="139"/>
      <c r="R27" s="152" t="s">
        <v>245</v>
      </c>
      <c r="S27" s="139"/>
      <c r="T27" s="139"/>
      <c r="U27" s="139"/>
      <c r="V27" s="139"/>
      <c r="W27" s="152" t="s">
        <v>245</v>
      </c>
      <c r="X27" s="139"/>
      <c r="Y27" s="139"/>
      <c r="Z27" s="139"/>
      <c r="AA27" s="139"/>
      <c r="AB27" s="152" t="s">
        <v>245</v>
      </c>
      <c r="AC27" s="139"/>
      <c r="AD27" s="139"/>
      <c r="AE27" s="139"/>
      <c r="AF27" s="139"/>
      <c r="AG27" s="152" t="s">
        <v>245</v>
      </c>
      <c r="AH27" s="139"/>
      <c r="AI27" s="139"/>
      <c r="AJ27" s="139"/>
      <c r="AK27" s="139"/>
      <c r="AL27" s="35"/>
    </row>
    <row r="28" spans="2:38" s="36" customFormat="1" ht="24" customHeight="1" x14ac:dyDescent="0.2">
      <c r="B28" s="32"/>
      <c r="C28" s="135" t="s">
        <v>218</v>
      </c>
      <c r="D28" s="135"/>
      <c r="E28" s="135"/>
      <c r="F28" s="135"/>
      <c r="G28" s="135"/>
      <c r="H28" s="135"/>
      <c r="I28" s="135"/>
      <c r="J28" s="135"/>
      <c r="K28" s="135"/>
      <c r="L28" s="135"/>
      <c r="M28" s="153">
        <v>123</v>
      </c>
      <c r="N28" s="153"/>
      <c r="O28" s="153"/>
      <c r="P28" s="153"/>
      <c r="Q28" s="153"/>
      <c r="R28" s="153">
        <v>124.1</v>
      </c>
      <c r="S28" s="153"/>
      <c r="T28" s="153"/>
      <c r="U28" s="153"/>
      <c r="V28" s="153"/>
      <c r="W28" s="153">
        <v>121.4</v>
      </c>
      <c r="X28" s="153"/>
      <c r="Y28" s="153"/>
      <c r="Z28" s="153"/>
      <c r="AA28" s="153"/>
      <c r="AB28" s="153">
        <v>121.4</v>
      </c>
      <c r="AC28" s="153"/>
      <c r="AD28" s="153"/>
      <c r="AE28" s="153"/>
      <c r="AF28" s="153"/>
      <c r="AG28" s="153">
        <v>122.3</v>
      </c>
      <c r="AH28" s="153"/>
      <c r="AI28" s="153"/>
      <c r="AJ28" s="153"/>
      <c r="AK28" s="153"/>
      <c r="AL28" s="35"/>
    </row>
    <row r="29" spans="2:38" s="36" customFormat="1" ht="24" customHeight="1" x14ac:dyDescent="0.2">
      <c r="B29" s="32"/>
      <c r="C29" s="135" t="s">
        <v>219</v>
      </c>
      <c r="D29" s="135"/>
      <c r="E29" s="135"/>
      <c r="F29" s="135"/>
      <c r="G29" s="135"/>
      <c r="H29" s="135"/>
      <c r="I29" s="135"/>
      <c r="J29" s="135"/>
      <c r="K29" s="135"/>
      <c r="L29" s="135"/>
      <c r="M29" s="153">
        <v>23.7</v>
      </c>
      <c r="N29" s="153"/>
      <c r="O29" s="153"/>
      <c r="P29" s="153"/>
      <c r="Q29" s="153"/>
      <c r="R29" s="153">
        <v>23.9</v>
      </c>
      <c r="S29" s="153"/>
      <c r="T29" s="153"/>
      <c r="U29" s="153"/>
      <c r="V29" s="153"/>
      <c r="W29" s="153">
        <v>27.3</v>
      </c>
      <c r="X29" s="153"/>
      <c r="Y29" s="153"/>
      <c r="Z29" s="153"/>
      <c r="AA29" s="153"/>
      <c r="AB29" s="153">
        <v>27.5</v>
      </c>
      <c r="AC29" s="153"/>
      <c r="AD29" s="153"/>
      <c r="AE29" s="153"/>
      <c r="AF29" s="153"/>
      <c r="AG29" s="153">
        <v>26.2</v>
      </c>
      <c r="AH29" s="153"/>
      <c r="AI29" s="153"/>
      <c r="AJ29" s="153"/>
      <c r="AK29" s="153"/>
      <c r="AL29" s="35"/>
    </row>
    <row r="30" spans="2:38" s="36" customFormat="1" ht="24" customHeight="1" x14ac:dyDescent="0.2">
      <c r="B30" s="32"/>
      <c r="C30" s="135" t="s">
        <v>220</v>
      </c>
      <c r="D30" s="135"/>
      <c r="E30" s="135"/>
      <c r="F30" s="135"/>
      <c r="G30" s="135"/>
      <c r="H30" s="135"/>
      <c r="I30" s="135"/>
      <c r="J30" s="135"/>
      <c r="K30" s="135"/>
      <c r="L30" s="135"/>
      <c r="M30" s="153">
        <v>99.3</v>
      </c>
      <c r="N30" s="153"/>
      <c r="O30" s="153"/>
      <c r="P30" s="153"/>
      <c r="Q30" s="153"/>
      <c r="R30" s="153">
        <v>100.1</v>
      </c>
      <c r="S30" s="153"/>
      <c r="T30" s="153"/>
      <c r="U30" s="153"/>
      <c r="V30" s="153"/>
      <c r="W30" s="153">
        <v>94.1</v>
      </c>
      <c r="X30" s="153"/>
      <c r="Y30" s="153"/>
      <c r="Z30" s="153"/>
      <c r="AA30" s="153"/>
      <c r="AB30" s="153">
        <v>93.9</v>
      </c>
      <c r="AC30" s="153"/>
      <c r="AD30" s="153"/>
      <c r="AE30" s="153"/>
      <c r="AF30" s="153"/>
      <c r="AG30" s="153">
        <v>96.2</v>
      </c>
      <c r="AH30" s="153"/>
      <c r="AI30" s="153"/>
      <c r="AJ30" s="153"/>
      <c r="AK30" s="153"/>
      <c r="AL30" s="35"/>
    </row>
    <row r="31" spans="2:38" s="36" customFormat="1" ht="24" customHeight="1" x14ac:dyDescent="0.2">
      <c r="B31" s="32"/>
      <c r="C31" s="135" t="s">
        <v>221</v>
      </c>
      <c r="D31" s="135"/>
      <c r="E31" s="135"/>
      <c r="F31" s="135"/>
      <c r="G31" s="135"/>
      <c r="H31" s="135"/>
      <c r="I31" s="135"/>
      <c r="J31" s="135"/>
      <c r="K31" s="135"/>
      <c r="L31" s="135"/>
      <c r="M31" s="153">
        <v>23.9</v>
      </c>
      <c r="N31" s="153"/>
      <c r="O31" s="153"/>
      <c r="P31" s="153"/>
      <c r="Q31" s="153"/>
      <c r="R31" s="153">
        <v>23.9</v>
      </c>
      <c r="S31" s="153"/>
      <c r="T31" s="153"/>
      <c r="U31" s="153"/>
      <c r="V31" s="153"/>
      <c r="W31" s="153">
        <v>29</v>
      </c>
      <c r="X31" s="153"/>
      <c r="Y31" s="153"/>
      <c r="Z31" s="153"/>
      <c r="AA31" s="153"/>
      <c r="AB31" s="153">
        <v>29.3</v>
      </c>
      <c r="AC31" s="153"/>
      <c r="AD31" s="153"/>
      <c r="AE31" s="153"/>
      <c r="AF31" s="153"/>
      <c r="AG31" s="153">
        <v>27.2</v>
      </c>
      <c r="AH31" s="153"/>
      <c r="AI31" s="153"/>
      <c r="AJ31" s="153"/>
      <c r="AK31" s="153"/>
      <c r="AL31" s="35"/>
    </row>
    <row r="32" spans="2:38" s="36" customFormat="1" ht="24" customHeight="1" x14ac:dyDescent="0.2">
      <c r="B32" s="32"/>
      <c r="C32" s="135" t="s">
        <v>231</v>
      </c>
      <c r="D32" s="135"/>
      <c r="E32" s="135"/>
      <c r="F32" s="135"/>
      <c r="G32" s="135"/>
      <c r="H32" s="135"/>
      <c r="I32" s="135"/>
      <c r="J32" s="135"/>
      <c r="K32" s="135"/>
      <c r="L32" s="135"/>
      <c r="M32" s="139" t="s">
        <v>247</v>
      </c>
      <c r="N32" s="139"/>
      <c r="O32" s="139"/>
      <c r="P32" s="139"/>
      <c r="Q32" s="139"/>
      <c r="R32" s="139" t="s">
        <v>247</v>
      </c>
      <c r="S32" s="139"/>
      <c r="T32" s="139"/>
      <c r="U32" s="139"/>
      <c r="V32" s="139"/>
      <c r="W32" s="139" t="s">
        <v>247</v>
      </c>
      <c r="X32" s="139"/>
      <c r="Y32" s="139"/>
      <c r="Z32" s="139"/>
      <c r="AA32" s="139"/>
      <c r="AB32" s="139" t="s">
        <v>247</v>
      </c>
      <c r="AC32" s="139"/>
      <c r="AD32" s="139"/>
      <c r="AE32" s="139"/>
      <c r="AF32" s="139"/>
      <c r="AG32" s="139" t="s">
        <v>247</v>
      </c>
      <c r="AH32" s="139"/>
      <c r="AI32" s="139"/>
      <c r="AJ32" s="139"/>
      <c r="AK32" s="139"/>
      <c r="AL32" s="35"/>
    </row>
    <row r="33" spans="2:38" s="36" customFormat="1" ht="24" customHeight="1" x14ac:dyDescent="0.2">
      <c r="B33" s="32"/>
      <c r="C33" s="135" t="s">
        <v>232</v>
      </c>
      <c r="D33" s="135"/>
      <c r="E33" s="135"/>
      <c r="F33" s="135"/>
      <c r="G33" s="135"/>
      <c r="H33" s="135"/>
      <c r="I33" s="135"/>
      <c r="J33" s="135"/>
      <c r="K33" s="135"/>
      <c r="L33" s="135"/>
      <c r="M33" s="139">
        <v>66</v>
      </c>
      <c r="N33" s="139"/>
      <c r="O33" s="139"/>
      <c r="P33" s="139"/>
      <c r="Q33" s="139"/>
      <c r="R33" s="139">
        <v>66</v>
      </c>
      <c r="S33" s="139"/>
      <c r="T33" s="139"/>
      <c r="U33" s="139"/>
      <c r="V33" s="139"/>
      <c r="W33" s="139">
        <v>66</v>
      </c>
      <c r="X33" s="139"/>
      <c r="Y33" s="139"/>
      <c r="Z33" s="139"/>
      <c r="AA33" s="139"/>
      <c r="AB33" s="139">
        <v>66</v>
      </c>
      <c r="AC33" s="139"/>
      <c r="AD33" s="139"/>
      <c r="AE33" s="139"/>
      <c r="AF33" s="139"/>
      <c r="AG33" s="139">
        <v>66</v>
      </c>
      <c r="AH33" s="139"/>
      <c r="AI33" s="139"/>
      <c r="AJ33" s="139"/>
      <c r="AK33" s="139"/>
      <c r="AL33" s="35"/>
    </row>
    <row r="34" spans="2:38" s="36" customFormat="1" ht="24" customHeight="1" x14ac:dyDescent="0.2">
      <c r="B34" s="32"/>
      <c r="C34" s="135" t="s">
        <v>222</v>
      </c>
      <c r="D34" s="135"/>
      <c r="E34" s="135"/>
      <c r="F34" s="135"/>
      <c r="G34" s="135"/>
      <c r="H34" s="135"/>
      <c r="I34" s="135"/>
      <c r="J34" s="135"/>
      <c r="K34" s="135"/>
      <c r="L34" s="135"/>
      <c r="M34" s="153">
        <v>96.2</v>
      </c>
      <c r="N34" s="153"/>
      <c r="O34" s="153"/>
      <c r="P34" s="153"/>
      <c r="Q34" s="153"/>
      <c r="R34" s="153">
        <v>96.2</v>
      </c>
      <c r="S34" s="153"/>
      <c r="T34" s="153"/>
      <c r="U34" s="153"/>
      <c r="V34" s="153"/>
      <c r="W34" s="153">
        <v>96.2</v>
      </c>
      <c r="X34" s="153"/>
      <c r="Y34" s="153"/>
      <c r="Z34" s="153"/>
      <c r="AA34" s="153"/>
      <c r="AB34" s="153">
        <v>96.2</v>
      </c>
      <c r="AC34" s="153"/>
      <c r="AD34" s="153"/>
      <c r="AE34" s="153"/>
      <c r="AF34" s="153"/>
      <c r="AG34" s="153">
        <v>96.2</v>
      </c>
      <c r="AH34" s="153"/>
      <c r="AI34" s="153"/>
      <c r="AJ34" s="153"/>
      <c r="AK34" s="153"/>
      <c r="AL34" s="35"/>
    </row>
    <row r="35" spans="2:38" s="36" customFormat="1" ht="24" customHeight="1" x14ac:dyDescent="0.2">
      <c r="B35" s="32"/>
      <c r="C35" s="135" t="s">
        <v>223</v>
      </c>
      <c r="D35" s="135"/>
      <c r="E35" s="135"/>
      <c r="F35" s="135"/>
      <c r="G35" s="135"/>
      <c r="H35" s="135"/>
      <c r="I35" s="135"/>
      <c r="J35" s="135"/>
      <c r="K35" s="135"/>
      <c r="L35" s="135"/>
      <c r="M35" s="153">
        <v>22.3</v>
      </c>
      <c r="N35" s="153"/>
      <c r="O35" s="153"/>
      <c r="P35" s="153"/>
      <c r="Q35" s="153"/>
      <c r="R35" s="153">
        <v>22.3</v>
      </c>
      <c r="S35" s="153"/>
      <c r="T35" s="153"/>
      <c r="U35" s="153"/>
      <c r="V35" s="153"/>
      <c r="W35" s="153">
        <v>22.3</v>
      </c>
      <c r="X35" s="153"/>
      <c r="Y35" s="153"/>
      <c r="Z35" s="153"/>
      <c r="AA35" s="153"/>
      <c r="AB35" s="153">
        <v>22.3</v>
      </c>
      <c r="AC35" s="153"/>
      <c r="AD35" s="153"/>
      <c r="AE35" s="153"/>
      <c r="AF35" s="153"/>
      <c r="AG35" s="153">
        <v>22.3</v>
      </c>
      <c r="AH35" s="153"/>
      <c r="AI35" s="153"/>
      <c r="AJ35" s="153"/>
      <c r="AK35" s="153"/>
      <c r="AL35" s="35"/>
    </row>
    <row r="36" spans="2:38" s="36" customFormat="1" ht="24" customHeight="1" x14ac:dyDescent="0.2">
      <c r="B36" s="32"/>
      <c r="C36" s="135" t="s">
        <v>224</v>
      </c>
      <c r="D36" s="135"/>
      <c r="E36" s="135"/>
      <c r="F36" s="135"/>
      <c r="G36" s="135"/>
      <c r="H36" s="135"/>
      <c r="I36" s="135"/>
      <c r="J36" s="135"/>
      <c r="K36" s="135"/>
      <c r="L36" s="135"/>
      <c r="M36" s="153">
        <f>+M35+4</f>
        <v>26.3</v>
      </c>
      <c r="N36" s="153"/>
      <c r="O36" s="153"/>
      <c r="P36" s="153"/>
      <c r="Q36" s="153"/>
      <c r="R36" s="153">
        <f>+R35+4</f>
        <v>26.3</v>
      </c>
      <c r="S36" s="153"/>
      <c r="T36" s="153"/>
      <c r="U36" s="153"/>
      <c r="V36" s="153"/>
      <c r="W36" s="153">
        <f>+W35+4</f>
        <v>26.3</v>
      </c>
      <c r="X36" s="153"/>
      <c r="Y36" s="153"/>
      <c r="Z36" s="153"/>
      <c r="AA36" s="153"/>
      <c r="AB36" s="153">
        <f>+AB35+4</f>
        <v>26.3</v>
      </c>
      <c r="AC36" s="153"/>
      <c r="AD36" s="153"/>
      <c r="AE36" s="153"/>
      <c r="AF36" s="153"/>
      <c r="AG36" s="153">
        <f>+AG35+4</f>
        <v>26.3</v>
      </c>
      <c r="AH36" s="153"/>
      <c r="AI36" s="153"/>
      <c r="AJ36" s="153"/>
      <c r="AK36" s="153"/>
      <c r="AL36" s="35"/>
    </row>
    <row r="37" spans="2:38" s="36" customFormat="1" ht="24" customHeight="1" x14ac:dyDescent="0.2">
      <c r="B37" s="32"/>
      <c r="C37" s="135" t="s">
        <v>225</v>
      </c>
      <c r="D37" s="135"/>
      <c r="E37" s="135"/>
      <c r="F37" s="135"/>
      <c r="G37" s="135"/>
      <c r="H37" s="135"/>
      <c r="I37" s="135"/>
      <c r="J37" s="135"/>
      <c r="K37" s="135"/>
      <c r="L37" s="135"/>
      <c r="M37" s="153"/>
      <c r="N37" s="153"/>
      <c r="O37" s="153"/>
      <c r="P37" s="153"/>
      <c r="Q37" s="153"/>
      <c r="R37" s="153"/>
      <c r="S37" s="153"/>
      <c r="T37" s="153"/>
      <c r="U37" s="153"/>
      <c r="V37" s="153"/>
      <c r="W37" s="153"/>
      <c r="X37" s="153"/>
      <c r="Y37" s="153"/>
      <c r="Z37" s="153"/>
      <c r="AA37" s="153"/>
      <c r="AB37" s="153"/>
      <c r="AC37" s="153"/>
      <c r="AD37" s="153"/>
      <c r="AE37" s="153"/>
      <c r="AF37" s="153"/>
      <c r="AG37" s="153"/>
      <c r="AH37" s="153"/>
      <c r="AI37" s="153"/>
      <c r="AJ37" s="153"/>
      <c r="AK37" s="153"/>
      <c r="AL37" s="35"/>
    </row>
    <row r="38" spans="2:38" s="36" customFormat="1" ht="24" customHeight="1" x14ac:dyDescent="0.2">
      <c r="B38" s="32"/>
      <c r="C38" s="135" t="s">
        <v>226</v>
      </c>
      <c r="D38" s="135"/>
      <c r="E38" s="135"/>
      <c r="F38" s="135"/>
      <c r="G38" s="135"/>
      <c r="H38" s="135"/>
      <c r="I38" s="135"/>
      <c r="J38" s="135"/>
      <c r="K38" s="135"/>
      <c r="L38" s="135"/>
      <c r="M38" s="153"/>
      <c r="N38" s="153"/>
      <c r="O38" s="153"/>
      <c r="P38" s="153"/>
      <c r="Q38" s="153"/>
      <c r="R38" s="153"/>
      <c r="S38" s="153"/>
      <c r="T38" s="153"/>
      <c r="U38" s="153"/>
      <c r="V38" s="153"/>
      <c r="W38" s="153"/>
      <c r="X38" s="153"/>
      <c r="Y38" s="153"/>
      <c r="Z38" s="153"/>
      <c r="AA38" s="153"/>
      <c r="AB38" s="153"/>
      <c r="AC38" s="153"/>
      <c r="AD38" s="153"/>
      <c r="AE38" s="153"/>
      <c r="AF38" s="153"/>
      <c r="AG38" s="153"/>
      <c r="AH38" s="153"/>
      <c r="AI38" s="153"/>
      <c r="AJ38" s="153"/>
      <c r="AK38" s="153"/>
      <c r="AL38" s="35"/>
    </row>
    <row r="39" spans="2:38" s="36" customFormat="1" ht="24" customHeight="1" x14ac:dyDescent="0.2">
      <c r="B39" s="32"/>
      <c r="C39" s="135" t="s">
        <v>227</v>
      </c>
      <c r="D39" s="135"/>
      <c r="E39" s="135"/>
      <c r="F39" s="135"/>
      <c r="G39" s="135"/>
      <c r="H39" s="135"/>
      <c r="I39" s="135"/>
      <c r="J39" s="135"/>
      <c r="K39" s="135"/>
      <c r="L39" s="135"/>
      <c r="M39" s="153">
        <v>103.2</v>
      </c>
      <c r="N39" s="153"/>
      <c r="O39" s="153"/>
      <c r="P39" s="153"/>
      <c r="Q39" s="153"/>
      <c r="R39" s="153">
        <v>104.1</v>
      </c>
      <c r="S39" s="153"/>
      <c r="T39" s="153"/>
      <c r="U39" s="153"/>
      <c r="V39" s="153"/>
      <c r="W39" s="153">
        <v>97.8</v>
      </c>
      <c r="X39" s="153"/>
      <c r="Y39" s="153"/>
      <c r="Z39" s="153"/>
      <c r="AA39" s="153"/>
      <c r="AB39" s="153">
        <v>97.6</v>
      </c>
      <c r="AC39" s="153"/>
      <c r="AD39" s="153"/>
      <c r="AE39" s="153"/>
      <c r="AF39" s="153"/>
      <c r="AG39" s="153">
        <v>96.7</v>
      </c>
      <c r="AH39" s="153"/>
      <c r="AI39" s="153"/>
      <c r="AJ39" s="153"/>
      <c r="AK39" s="153"/>
      <c r="AL39" s="35"/>
    </row>
    <row r="40" spans="2:38" s="36" customFormat="1" ht="4.5" customHeight="1" x14ac:dyDescent="0.2">
      <c r="B40" s="32"/>
      <c r="C40" s="48"/>
      <c r="D40" s="48"/>
      <c r="E40" s="48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8"/>
      <c r="V40" s="48"/>
      <c r="W40" s="48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35"/>
    </row>
    <row r="41" spans="2:38" s="39" customFormat="1" ht="15.75" customHeight="1" x14ac:dyDescent="0.2">
      <c r="B41" s="37"/>
      <c r="C41" s="45"/>
      <c r="D41" s="45"/>
      <c r="E41" s="45"/>
      <c r="F41" s="45"/>
      <c r="G41" s="45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144" t="s">
        <v>209</v>
      </c>
      <c r="V41" s="144"/>
      <c r="W41" s="144"/>
      <c r="X41" s="140"/>
      <c r="Y41" s="140"/>
      <c r="Z41" s="140"/>
      <c r="AA41" s="140"/>
      <c r="AB41" s="140"/>
      <c r="AC41" s="140"/>
      <c r="AD41" s="140"/>
      <c r="AE41" s="140"/>
      <c r="AF41" s="140"/>
      <c r="AG41" s="140"/>
      <c r="AH41" s="140"/>
      <c r="AI41" s="140"/>
      <c r="AJ41" s="140"/>
      <c r="AK41" s="140"/>
      <c r="AL41" s="38"/>
    </row>
    <row r="42" spans="2:38" s="39" customFormat="1" ht="15.75" customHeight="1" x14ac:dyDescent="0.2">
      <c r="B42" s="37"/>
      <c r="C42" s="45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7"/>
      <c r="V42" s="144" t="s">
        <v>210</v>
      </c>
      <c r="W42" s="144"/>
      <c r="X42" s="140" t="s">
        <v>248</v>
      </c>
      <c r="Y42" s="140"/>
      <c r="Z42" s="140"/>
      <c r="AA42" s="140"/>
      <c r="AB42" s="140"/>
      <c r="AC42" s="140"/>
      <c r="AD42" s="140"/>
      <c r="AE42" s="140"/>
      <c r="AF42" s="140"/>
      <c r="AG42" s="140"/>
      <c r="AH42" s="140"/>
      <c r="AI42" s="140"/>
      <c r="AJ42" s="140"/>
      <c r="AK42" s="140"/>
      <c r="AL42" s="38"/>
    </row>
    <row r="43" spans="2:38" s="36" customFormat="1" ht="14.1" customHeight="1" x14ac:dyDescent="0.2">
      <c r="B43" s="32"/>
      <c r="C43" s="34"/>
      <c r="D43" s="34"/>
      <c r="E43" s="34"/>
      <c r="F43" s="34"/>
      <c r="G43" s="34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35"/>
    </row>
    <row r="44" spans="2:38" ht="0.95" customHeight="1" x14ac:dyDescent="0.2"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2"/>
    </row>
    <row r="45" spans="2:38" x14ac:dyDescent="0.2"/>
  </sheetData>
  <sheetProtection password="CC1B" sheet="1" objects="1" scenarios="1"/>
  <mergeCells count="164">
    <mergeCell ref="AG33:AK33"/>
    <mergeCell ref="AG34:AK34"/>
    <mergeCell ref="AG39:AK39"/>
    <mergeCell ref="AG37:AK37"/>
    <mergeCell ref="AG38:AK38"/>
    <mergeCell ref="C21:L21"/>
    <mergeCell ref="M21:Q21"/>
    <mergeCell ref="R21:V21"/>
    <mergeCell ref="W21:AA21"/>
    <mergeCell ref="AB21:AF21"/>
    <mergeCell ref="AG21:AK21"/>
    <mergeCell ref="M38:Q38"/>
    <mergeCell ref="R38:V38"/>
    <mergeCell ref="W38:AA38"/>
    <mergeCell ref="AB38:AF38"/>
    <mergeCell ref="M35:Q35"/>
    <mergeCell ref="AG36:AK36"/>
    <mergeCell ref="M39:Q39"/>
    <mergeCell ref="R39:V39"/>
    <mergeCell ref="W39:AA39"/>
    <mergeCell ref="AB39:AF39"/>
    <mergeCell ref="M36:Q36"/>
    <mergeCell ref="R36:V36"/>
    <mergeCell ref="W36:AA36"/>
    <mergeCell ref="AB36:AF36"/>
    <mergeCell ref="AG35:AK35"/>
    <mergeCell ref="M37:Q37"/>
    <mergeCell ref="R37:V37"/>
    <mergeCell ref="W37:AA37"/>
    <mergeCell ref="AB37:AF37"/>
    <mergeCell ref="M33:Q33"/>
    <mergeCell ref="R33:V33"/>
    <mergeCell ref="W33:AA33"/>
    <mergeCell ref="AB33:AF33"/>
    <mergeCell ref="M34:Q34"/>
    <mergeCell ref="R34:V34"/>
    <mergeCell ref="W34:AA34"/>
    <mergeCell ref="AB34:AF34"/>
    <mergeCell ref="R35:V35"/>
    <mergeCell ref="W35:AA35"/>
    <mergeCell ref="AB35:AF35"/>
    <mergeCell ref="AG31:AK31"/>
    <mergeCell ref="M32:Q32"/>
    <mergeCell ref="R32:V32"/>
    <mergeCell ref="W32:AA32"/>
    <mergeCell ref="AB32:AF32"/>
    <mergeCell ref="AG32:AK32"/>
    <mergeCell ref="M31:Q31"/>
    <mergeCell ref="R31:V31"/>
    <mergeCell ref="W31:AA31"/>
    <mergeCell ref="AB31:AF31"/>
    <mergeCell ref="AB28:AF28"/>
    <mergeCell ref="AG28:AK28"/>
    <mergeCell ref="M27:Q27"/>
    <mergeCell ref="R27:V27"/>
    <mergeCell ref="W27:AA27"/>
    <mergeCell ref="AB27:AF27"/>
    <mergeCell ref="AG29:AK29"/>
    <mergeCell ref="M30:Q30"/>
    <mergeCell ref="R30:V30"/>
    <mergeCell ref="W30:AA30"/>
    <mergeCell ref="AB30:AF30"/>
    <mergeCell ref="AG30:AK30"/>
    <mergeCell ref="M29:Q29"/>
    <mergeCell ref="R29:V29"/>
    <mergeCell ref="W29:AA29"/>
    <mergeCell ref="AB29:AF29"/>
    <mergeCell ref="C3:AK3"/>
    <mergeCell ref="C4:AK4"/>
    <mergeCell ref="C5:AK5"/>
    <mergeCell ref="C6:AK6"/>
    <mergeCell ref="AG23:AK23"/>
    <mergeCell ref="M24:Q24"/>
    <mergeCell ref="R24:V24"/>
    <mergeCell ref="M23:Q23"/>
    <mergeCell ref="R23:V23"/>
    <mergeCell ref="W23:AA23"/>
    <mergeCell ref="AB23:AF23"/>
    <mergeCell ref="W24:AA24"/>
    <mergeCell ref="AB24:AF24"/>
    <mergeCell ref="AG24:AK24"/>
    <mergeCell ref="C7:AK7"/>
    <mergeCell ref="C8:AK8"/>
    <mergeCell ref="C10:AK10"/>
    <mergeCell ref="X13:AD13"/>
    <mergeCell ref="U13:W13"/>
    <mergeCell ref="J12:S12"/>
    <mergeCell ref="AG12:AK12"/>
    <mergeCell ref="C13:F13"/>
    <mergeCell ref="AE12:AF12"/>
    <mergeCell ref="C33:L33"/>
    <mergeCell ref="C34:L34"/>
    <mergeCell ref="C35:L35"/>
    <mergeCell ref="C36:L36"/>
    <mergeCell ref="C37:L37"/>
    <mergeCell ref="C38:L38"/>
    <mergeCell ref="AB20:AF20"/>
    <mergeCell ref="AG20:AK20"/>
    <mergeCell ref="M22:Q22"/>
    <mergeCell ref="R22:V22"/>
    <mergeCell ref="W22:AA22"/>
    <mergeCell ref="AB22:AF22"/>
    <mergeCell ref="AG22:AK22"/>
    <mergeCell ref="AG25:AK25"/>
    <mergeCell ref="M26:Q26"/>
    <mergeCell ref="R26:V26"/>
    <mergeCell ref="W26:AA26"/>
    <mergeCell ref="AB26:AF26"/>
    <mergeCell ref="AG26:AK26"/>
    <mergeCell ref="AB25:AF25"/>
    <mergeCell ref="AG27:AK27"/>
    <mergeCell ref="M28:Q28"/>
    <mergeCell ref="R28:V28"/>
    <mergeCell ref="W28:AA28"/>
    <mergeCell ref="X42:AK42"/>
    <mergeCell ref="AE13:AG13"/>
    <mergeCell ref="AH13:AK13"/>
    <mergeCell ref="X41:AK41"/>
    <mergeCell ref="R18:V18"/>
    <mergeCell ref="W18:AA18"/>
    <mergeCell ref="R19:V19"/>
    <mergeCell ref="G13:S13"/>
    <mergeCell ref="C23:L23"/>
    <mergeCell ref="C24:L24"/>
    <mergeCell ref="C25:L25"/>
    <mergeCell ref="C27:L27"/>
    <mergeCell ref="C26:L26"/>
    <mergeCell ref="C28:L28"/>
    <mergeCell ref="C29:L29"/>
    <mergeCell ref="U41:W41"/>
    <mergeCell ref="C39:L39"/>
    <mergeCell ref="M25:Q25"/>
    <mergeCell ref="R25:V25"/>
    <mergeCell ref="W25:AA25"/>
    <mergeCell ref="V42:W42"/>
    <mergeCell ref="C30:L30"/>
    <mergeCell ref="C31:L31"/>
    <mergeCell ref="C32:L32"/>
    <mergeCell ref="I14:S14"/>
    <mergeCell ref="C12:I12"/>
    <mergeCell ref="C18:L18"/>
    <mergeCell ref="C17:L17"/>
    <mergeCell ref="M19:Q19"/>
    <mergeCell ref="C19:L19"/>
    <mergeCell ref="W19:AA19"/>
    <mergeCell ref="M20:Q20"/>
    <mergeCell ref="R20:V20"/>
    <mergeCell ref="W20:AA20"/>
    <mergeCell ref="U14:X14"/>
    <mergeCell ref="Y14:AK14"/>
    <mergeCell ref="AB18:AF18"/>
    <mergeCell ref="AG18:AK18"/>
    <mergeCell ref="AB19:AF19"/>
    <mergeCell ref="AG19:AK19"/>
    <mergeCell ref="C20:L20"/>
    <mergeCell ref="C22:L22"/>
    <mergeCell ref="M16:AK16"/>
    <mergeCell ref="C16:L16"/>
    <mergeCell ref="AG17:AK17"/>
    <mergeCell ref="M17:Q17"/>
    <mergeCell ref="AB17:AF17"/>
    <mergeCell ref="W17:AA17"/>
    <mergeCell ref="R17:V17"/>
    <mergeCell ref="M18:Q18"/>
  </mergeCells>
  <phoneticPr fontId="0" type="noConversion"/>
  <dataValidations disablePrompts="1" xWindow="650" yWindow="341" count="2">
    <dataValidation allowBlank="1" showInputMessage="1" showErrorMessage="1" promptTitle="Region" prompt="Automatic when county is selected" sqref="AH13" xr:uid="{00000000-0002-0000-0200-000000000000}"/>
    <dataValidation allowBlank="1" showInputMessage="1" showErrorMessage="1" promptTitle="Date Format" prompt="DD-Mmm-YY" sqref="AG12:AK12" xr:uid="{00000000-0002-0000-0200-000001000000}"/>
  </dataValidations>
  <printOptions horizontalCentered="1"/>
  <pageMargins left="0.25" right="0.25" top="0.25" bottom="0.25" header="0" footer="0"/>
  <pageSetup scale="97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G99"/>
  <sheetViews>
    <sheetView workbookViewId="0"/>
  </sheetViews>
  <sheetFormatPr defaultColWidth="13" defaultRowHeight="12.75" x14ac:dyDescent="0.2"/>
  <cols>
    <col min="1" max="1" width="9.140625" customWidth="1"/>
    <col min="2" max="2" width="3" hidden="1" customWidth="1"/>
    <col min="3" max="3" width="14.5703125" style="10" hidden="1" customWidth="1"/>
    <col min="4" max="4" width="6.7109375" hidden="1" customWidth="1"/>
    <col min="5" max="5" width="13.85546875" hidden="1" customWidth="1"/>
    <col min="6" max="6" width="14.5703125" hidden="1" customWidth="1"/>
    <col min="7" max="7" width="7.28515625" hidden="1" customWidth="1"/>
  </cols>
  <sheetData>
    <row r="2" spans="2:7" x14ac:dyDescent="0.2">
      <c r="B2" s="154" t="s">
        <v>9</v>
      </c>
      <c r="C2" s="154"/>
      <c r="D2" s="154"/>
      <c r="E2" s="154"/>
      <c r="F2" s="154"/>
      <c r="G2" s="1" t="s">
        <v>10</v>
      </c>
    </row>
    <row r="3" spans="2:7" x14ac:dyDescent="0.2">
      <c r="B3" s="1"/>
      <c r="C3" s="2" t="s">
        <v>5</v>
      </c>
      <c r="D3" s="1" t="s">
        <v>7</v>
      </c>
      <c r="E3" s="1" t="s">
        <v>11</v>
      </c>
      <c r="F3" s="1"/>
      <c r="G3" s="1">
        <v>96</v>
      </c>
    </row>
    <row r="4" spans="2:7" x14ac:dyDescent="0.2">
      <c r="B4" s="3">
        <v>1</v>
      </c>
      <c r="C4" s="4" t="s">
        <v>12</v>
      </c>
      <c r="D4" s="5" t="s">
        <v>13</v>
      </c>
      <c r="E4" s="5" t="s">
        <v>14</v>
      </c>
      <c r="F4" s="4" t="s">
        <v>12</v>
      </c>
    </row>
    <row r="5" spans="2:7" x14ac:dyDescent="0.2">
      <c r="B5" s="6">
        <v>2</v>
      </c>
      <c r="C5" s="7" t="s">
        <v>15</v>
      </c>
      <c r="D5" s="8" t="s">
        <v>16</v>
      </c>
      <c r="E5" s="8" t="s">
        <v>17</v>
      </c>
      <c r="F5" s="7" t="s">
        <v>15</v>
      </c>
    </row>
    <row r="6" spans="2:7" x14ac:dyDescent="0.2">
      <c r="B6" s="6">
        <v>3</v>
      </c>
      <c r="C6" s="7" t="s">
        <v>18</v>
      </c>
      <c r="D6" s="8" t="s">
        <v>19</v>
      </c>
      <c r="E6" s="8" t="s">
        <v>20</v>
      </c>
      <c r="F6" s="7" t="s">
        <v>18</v>
      </c>
    </row>
    <row r="7" spans="2:7" x14ac:dyDescent="0.2">
      <c r="B7" s="6">
        <v>4</v>
      </c>
      <c r="C7" s="7" t="s">
        <v>21</v>
      </c>
      <c r="D7" s="8" t="s">
        <v>22</v>
      </c>
      <c r="E7" s="8" t="s">
        <v>23</v>
      </c>
      <c r="F7" s="7" t="s">
        <v>21</v>
      </c>
    </row>
    <row r="8" spans="2:7" x14ac:dyDescent="0.2">
      <c r="B8" s="6">
        <v>5</v>
      </c>
      <c r="C8" s="7" t="s">
        <v>24</v>
      </c>
      <c r="D8" s="8" t="s">
        <v>13</v>
      </c>
      <c r="E8" s="8" t="s">
        <v>25</v>
      </c>
      <c r="F8" s="7" t="s">
        <v>24</v>
      </c>
    </row>
    <row r="9" spans="2:7" x14ac:dyDescent="0.2">
      <c r="B9" s="6">
        <v>6</v>
      </c>
      <c r="C9" s="7" t="s">
        <v>26</v>
      </c>
      <c r="D9" s="8" t="s">
        <v>22</v>
      </c>
      <c r="E9" s="8" t="s">
        <v>27</v>
      </c>
      <c r="F9" s="7" t="s">
        <v>26</v>
      </c>
    </row>
    <row r="10" spans="2:7" x14ac:dyDescent="0.2">
      <c r="B10" s="6">
        <v>7</v>
      </c>
      <c r="C10" s="7" t="s">
        <v>28</v>
      </c>
      <c r="D10" s="8" t="s">
        <v>13</v>
      </c>
      <c r="E10" s="8" t="s">
        <v>29</v>
      </c>
      <c r="F10" s="7" t="s">
        <v>28</v>
      </c>
    </row>
    <row r="11" spans="2:7" x14ac:dyDescent="0.2">
      <c r="B11" s="6">
        <v>8</v>
      </c>
      <c r="C11" s="7" t="s">
        <v>30</v>
      </c>
      <c r="D11" s="8" t="s">
        <v>22</v>
      </c>
      <c r="E11" s="8" t="s">
        <v>31</v>
      </c>
      <c r="F11" s="7" t="s">
        <v>30</v>
      </c>
    </row>
    <row r="12" spans="2:7" x14ac:dyDescent="0.2">
      <c r="B12" s="6">
        <v>9</v>
      </c>
      <c r="C12" s="7" t="s">
        <v>32</v>
      </c>
      <c r="D12" s="8" t="s">
        <v>19</v>
      </c>
      <c r="E12" s="8" t="s">
        <v>33</v>
      </c>
      <c r="F12" s="7" t="s">
        <v>32</v>
      </c>
    </row>
    <row r="13" spans="2:7" x14ac:dyDescent="0.2">
      <c r="B13" s="6">
        <v>10</v>
      </c>
      <c r="C13" s="7" t="s">
        <v>34</v>
      </c>
      <c r="D13" s="8" t="s">
        <v>13</v>
      </c>
      <c r="E13" s="8" t="s">
        <v>35</v>
      </c>
      <c r="F13" s="7" t="s">
        <v>34</v>
      </c>
    </row>
    <row r="14" spans="2:7" x14ac:dyDescent="0.2">
      <c r="B14" s="6">
        <v>11</v>
      </c>
      <c r="C14" s="7" t="s">
        <v>36</v>
      </c>
      <c r="D14" s="8" t="s">
        <v>16</v>
      </c>
      <c r="E14" s="8" t="s">
        <v>37</v>
      </c>
      <c r="F14" s="7" t="s">
        <v>36</v>
      </c>
    </row>
    <row r="15" spans="2:7" x14ac:dyDescent="0.2">
      <c r="B15" s="6">
        <v>12</v>
      </c>
      <c r="C15" s="7" t="s">
        <v>38</v>
      </c>
      <c r="D15" s="8" t="s">
        <v>19</v>
      </c>
      <c r="E15" s="8" t="s">
        <v>39</v>
      </c>
      <c r="F15" s="7" t="s">
        <v>38</v>
      </c>
    </row>
    <row r="16" spans="2:7" x14ac:dyDescent="0.2">
      <c r="B16" s="6">
        <v>13</v>
      </c>
      <c r="C16" s="7" t="s">
        <v>40</v>
      </c>
      <c r="D16" s="8" t="s">
        <v>13</v>
      </c>
      <c r="E16" s="8" t="s">
        <v>41</v>
      </c>
      <c r="F16" s="7" t="s">
        <v>40</v>
      </c>
    </row>
    <row r="17" spans="2:6" x14ac:dyDescent="0.2">
      <c r="B17" s="6">
        <v>14</v>
      </c>
      <c r="C17" s="7" t="s">
        <v>42</v>
      </c>
      <c r="D17" s="8" t="s">
        <v>22</v>
      </c>
      <c r="E17" s="8" t="s">
        <v>43</v>
      </c>
      <c r="F17" s="7" t="s">
        <v>42</v>
      </c>
    </row>
    <row r="18" spans="2:6" x14ac:dyDescent="0.2">
      <c r="B18" s="6">
        <v>15</v>
      </c>
      <c r="C18" s="7" t="s">
        <v>44</v>
      </c>
      <c r="D18" s="8" t="s">
        <v>13</v>
      </c>
      <c r="E18" s="8" t="s">
        <v>45</v>
      </c>
      <c r="F18" s="7" t="s">
        <v>44</v>
      </c>
    </row>
    <row r="19" spans="2:6" x14ac:dyDescent="0.2">
      <c r="B19" s="6">
        <v>16</v>
      </c>
      <c r="C19" s="7" t="s">
        <v>46</v>
      </c>
      <c r="D19" s="8" t="s">
        <v>22</v>
      </c>
      <c r="E19" s="8" t="s">
        <v>47</v>
      </c>
      <c r="F19" s="7" t="s">
        <v>46</v>
      </c>
    </row>
    <row r="20" spans="2:6" x14ac:dyDescent="0.2">
      <c r="B20" s="6">
        <v>17</v>
      </c>
      <c r="C20" s="7" t="s">
        <v>48</v>
      </c>
      <c r="D20" s="8" t="s">
        <v>19</v>
      </c>
      <c r="E20" s="8" t="s">
        <v>49</v>
      </c>
      <c r="F20" s="7" t="s">
        <v>48</v>
      </c>
    </row>
    <row r="21" spans="2:6" x14ac:dyDescent="0.2">
      <c r="B21" s="6">
        <v>18</v>
      </c>
      <c r="C21" s="7" t="s">
        <v>50</v>
      </c>
      <c r="D21" s="8" t="s">
        <v>22</v>
      </c>
      <c r="E21" s="8" t="s">
        <v>51</v>
      </c>
      <c r="F21" s="7" t="s">
        <v>50</v>
      </c>
    </row>
    <row r="22" spans="2:6" x14ac:dyDescent="0.2">
      <c r="B22" s="6">
        <v>19</v>
      </c>
      <c r="C22" s="7" t="s">
        <v>52</v>
      </c>
      <c r="D22" s="8" t="s">
        <v>16</v>
      </c>
      <c r="E22" s="8" t="s">
        <v>53</v>
      </c>
      <c r="F22" s="7" t="s">
        <v>52</v>
      </c>
    </row>
    <row r="23" spans="2:6" x14ac:dyDescent="0.2">
      <c r="B23" s="6">
        <v>20</v>
      </c>
      <c r="C23" s="7" t="s">
        <v>54</v>
      </c>
      <c r="D23" s="8" t="s">
        <v>19</v>
      </c>
      <c r="E23" s="8" t="s">
        <v>55</v>
      </c>
      <c r="F23" s="7" t="s">
        <v>54</v>
      </c>
    </row>
    <row r="24" spans="2:6" x14ac:dyDescent="0.2">
      <c r="B24" s="6">
        <v>21</v>
      </c>
      <c r="C24" s="7" t="s">
        <v>56</v>
      </c>
      <c r="D24" s="8" t="s">
        <v>22</v>
      </c>
      <c r="E24" s="8" t="s">
        <v>57</v>
      </c>
      <c r="F24" s="7" t="s">
        <v>56</v>
      </c>
    </row>
    <row r="25" spans="2:6" x14ac:dyDescent="0.2">
      <c r="B25" s="6">
        <v>22</v>
      </c>
      <c r="C25" s="7" t="s">
        <v>58</v>
      </c>
      <c r="D25" s="8" t="s">
        <v>16</v>
      </c>
      <c r="E25" s="8" t="s">
        <v>59</v>
      </c>
      <c r="F25" s="7" t="s">
        <v>58</v>
      </c>
    </row>
    <row r="26" spans="2:6" x14ac:dyDescent="0.2">
      <c r="B26" s="6">
        <v>23</v>
      </c>
      <c r="C26" s="7" t="s">
        <v>60</v>
      </c>
      <c r="D26" s="8" t="s">
        <v>19</v>
      </c>
      <c r="E26" s="8" t="s">
        <v>61</v>
      </c>
      <c r="F26" s="7" t="s">
        <v>60</v>
      </c>
    </row>
    <row r="27" spans="2:6" x14ac:dyDescent="0.2">
      <c r="B27" s="6">
        <v>24</v>
      </c>
      <c r="C27" s="7" t="s">
        <v>62</v>
      </c>
      <c r="D27" s="8" t="s">
        <v>19</v>
      </c>
      <c r="E27" s="8" t="s">
        <v>63</v>
      </c>
      <c r="F27" s="7" t="s">
        <v>62</v>
      </c>
    </row>
    <row r="28" spans="2:6" x14ac:dyDescent="0.2">
      <c r="B28" s="6">
        <v>25</v>
      </c>
      <c r="C28" s="7" t="s">
        <v>64</v>
      </c>
      <c r="D28" s="8" t="s">
        <v>22</v>
      </c>
      <c r="E28" s="8" t="s">
        <v>65</v>
      </c>
      <c r="F28" s="7" t="s">
        <v>64</v>
      </c>
    </row>
    <row r="29" spans="2:6" x14ac:dyDescent="0.2">
      <c r="B29" s="6">
        <v>26</v>
      </c>
      <c r="C29" s="7" t="s">
        <v>66</v>
      </c>
      <c r="D29" s="8" t="s">
        <v>22</v>
      </c>
      <c r="E29" s="8" t="s">
        <v>67</v>
      </c>
      <c r="F29" s="7" t="s">
        <v>66</v>
      </c>
    </row>
    <row r="30" spans="2:6" x14ac:dyDescent="0.2">
      <c r="B30" s="6">
        <v>27</v>
      </c>
      <c r="C30" s="7" t="s">
        <v>68</v>
      </c>
      <c r="D30" s="8" t="s">
        <v>19</v>
      </c>
      <c r="E30" s="8" t="s">
        <v>69</v>
      </c>
      <c r="F30" s="7" t="s">
        <v>68</v>
      </c>
    </row>
    <row r="31" spans="2:6" x14ac:dyDescent="0.2">
      <c r="B31" s="6">
        <v>28</v>
      </c>
      <c r="C31" s="7" t="s">
        <v>70</v>
      </c>
      <c r="D31" s="8" t="s">
        <v>16</v>
      </c>
      <c r="E31" s="8" t="s">
        <v>71</v>
      </c>
      <c r="F31" s="7" t="s">
        <v>70</v>
      </c>
    </row>
    <row r="32" spans="2:6" x14ac:dyDescent="0.2">
      <c r="B32" s="6">
        <v>29</v>
      </c>
      <c r="C32" s="7" t="s">
        <v>72</v>
      </c>
      <c r="D32" s="8" t="s">
        <v>13</v>
      </c>
      <c r="E32" s="8" t="s">
        <v>73</v>
      </c>
      <c r="F32" s="7" t="s">
        <v>72</v>
      </c>
    </row>
    <row r="33" spans="2:6" x14ac:dyDescent="0.2">
      <c r="B33" s="6">
        <v>30</v>
      </c>
      <c r="C33" s="7" t="s">
        <v>74</v>
      </c>
      <c r="D33" s="8" t="s">
        <v>13</v>
      </c>
      <c r="E33" s="8" t="s">
        <v>75</v>
      </c>
      <c r="F33" s="7" t="s">
        <v>74</v>
      </c>
    </row>
    <row r="34" spans="2:6" x14ac:dyDescent="0.2">
      <c r="B34" s="6">
        <v>31</v>
      </c>
      <c r="C34" s="7" t="s">
        <v>76</v>
      </c>
      <c r="D34" s="8" t="s">
        <v>22</v>
      </c>
      <c r="E34" s="8" t="s">
        <v>77</v>
      </c>
      <c r="F34" s="7" t="s">
        <v>76</v>
      </c>
    </row>
    <row r="35" spans="2:6" x14ac:dyDescent="0.2">
      <c r="B35" s="6">
        <v>32</v>
      </c>
      <c r="C35" s="7" t="s">
        <v>78</v>
      </c>
      <c r="D35" s="8" t="s">
        <v>13</v>
      </c>
      <c r="E35" s="8" t="s">
        <v>79</v>
      </c>
      <c r="F35" s="7" t="s">
        <v>78</v>
      </c>
    </row>
    <row r="36" spans="2:6" x14ac:dyDescent="0.2">
      <c r="B36" s="6">
        <v>33</v>
      </c>
      <c r="C36" s="7" t="s">
        <v>80</v>
      </c>
      <c r="D36" s="8" t="s">
        <v>22</v>
      </c>
      <c r="E36" s="8" t="s">
        <v>81</v>
      </c>
      <c r="F36" s="7" t="s">
        <v>80</v>
      </c>
    </row>
    <row r="37" spans="2:6" x14ac:dyDescent="0.2">
      <c r="B37" s="6">
        <v>34</v>
      </c>
      <c r="C37" s="7" t="s">
        <v>82</v>
      </c>
      <c r="D37" s="8" t="s">
        <v>13</v>
      </c>
      <c r="E37" s="8" t="s">
        <v>83</v>
      </c>
      <c r="F37" s="7" t="s">
        <v>82</v>
      </c>
    </row>
    <row r="38" spans="2:6" x14ac:dyDescent="0.2">
      <c r="B38" s="6">
        <v>35</v>
      </c>
      <c r="C38" s="7" t="s">
        <v>84</v>
      </c>
      <c r="D38" s="8" t="s">
        <v>19</v>
      </c>
      <c r="E38" s="8" t="s">
        <v>85</v>
      </c>
      <c r="F38" s="7" t="s">
        <v>84</v>
      </c>
    </row>
    <row r="39" spans="2:6" x14ac:dyDescent="0.2">
      <c r="B39" s="6">
        <v>36</v>
      </c>
      <c r="C39" s="7" t="s">
        <v>86</v>
      </c>
      <c r="D39" s="8" t="s">
        <v>19</v>
      </c>
      <c r="E39" s="8" t="s">
        <v>87</v>
      </c>
      <c r="F39" s="7" t="s">
        <v>86</v>
      </c>
    </row>
    <row r="40" spans="2:6" x14ac:dyDescent="0.2">
      <c r="B40" s="6">
        <v>37</v>
      </c>
      <c r="C40" s="7" t="s">
        <v>88</v>
      </c>
      <c r="D40" s="8" t="s">
        <v>13</v>
      </c>
      <c r="E40" s="8" t="s">
        <v>89</v>
      </c>
      <c r="F40" s="7" t="s">
        <v>88</v>
      </c>
    </row>
    <row r="41" spans="2:6" x14ac:dyDescent="0.2">
      <c r="B41" s="6">
        <v>38</v>
      </c>
      <c r="C41" s="7" t="s">
        <v>90</v>
      </c>
      <c r="D41" s="8" t="s">
        <v>19</v>
      </c>
      <c r="E41" s="8" t="s">
        <v>91</v>
      </c>
      <c r="F41" s="7" t="s">
        <v>90</v>
      </c>
    </row>
    <row r="42" spans="2:6" x14ac:dyDescent="0.2">
      <c r="B42" s="6">
        <v>39</v>
      </c>
      <c r="C42" s="7" t="s">
        <v>92</v>
      </c>
      <c r="D42" s="8" t="s">
        <v>19</v>
      </c>
      <c r="E42" s="8" t="s">
        <v>93</v>
      </c>
      <c r="F42" s="7" t="s">
        <v>92</v>
      </c>
    </row>
    <row r="43" spans="2:6" x14ac:dyDescent="0.2">
      <c r="B43" s="6">
        <v>40</v>
      </c>
      <c r="C43" s="7" t="s">
        <v>94</v>
      </c>
      <c r="D43" s="8" t="s">
        <v>19</v>
      </c>
      <c r="E43" s="8" t="s">
        <v>95</v>
      </c>
      <c r="F43" s="7" t="s">
        <v>94</v>
      </c>
    </row>
    <row r="44" spans="2:6" x14ac:dyDescent="0.2">
      <c r="B44" s="6">
        <v>41</v>
      </c>
      <c r="C44" s="7" t="s">
        <v>96</v>
      </c>
      <c r="D44" s="8" t="s">
        <v>16</v>
      </c>
      <c r="E44" s="8" t="s">
        <v>97</v>
      </c>
      <c r="F44" s="7" t="s">
        <v>96</v>
      </c>
    </row>
    <row r="45" spans="2:6" x14ac:dyDescent="0.2">
      <c r="B45" s="6">
        <v>42</v>
      </c>
      <c r="C45" s="7" t="s">
        <v>98</v>
      </c>
      <c r="D45" s="8" t="s">
        <v>16</v>
      </c>
      <c r="E45" s="8" t="s">
        <v>99</v>
      </c>
      <c r="F45" s="7" t="s">
        <v>98</v>
      </c>
    </row>
    <row r="46" spans="2:6" x14ac:dyDescent="0.2">
      <c r="B46" s="6">
        <v>43</v>
      </c>
      <c r="C46" s="7" t="s">
        <v>100</v>
      </c>
      <c r="D46" s="8" t="s">
        <v>16</v>
      </c>
      <c r="E46" s="8" t="s">
        <v>101</v>
      </c>
      <c r="F46" s="7" t="s">
        <v>100</v>
      </c>
    </row>
    <row r="47" spans="2:6" x14ac:dyDescent="0.2">
      <c r="B47" s="6">
        <v>44</v>
      </c>
      <c r="C47" s="7" t="s">
        <v>102</v>
      </c>
      <c r="D47" s="8" t="s">
        <v>22</v>
      </c>
      <c r="E47" s="8" t="s">
        <v>103</v>
      </c>
      <c r="F47" s="7" t="s">
        <v>102</v>
      </c>
    </row>
    <row r="48" spans="2:6" x14ac:dyDescent="0.2">
      <c r="B48" s="6">
        <v>45</v>
      </c>
      <c r="C48" s="7" t="s">
        <v>104</v>
      </c>
      <c r="D48" s="8" t="s">
        <v>13</v>
      </c>
      <c r="E48" s="8" t="s">
        <v>105</v>
      </c>
      <c r="F48" s="7" t="s">
        <v>104</v>
      </c>
    </row>
    <row r="49" spans="2:6" x14ac:dyDescent="0.2">
      <c r="B49" s="6">
        <v>46</v>
      </c>
      <c r="C49" s="7" t="s">
        <v>106</v>
      </c>
      <c r="D49" s="8" t="s">
        <v>13</v>
      </c>
      <c r="E49" s="8" t="s">
        <v>107</v>
      </c>
      <c r="F49" s="7" t="s">
        <v>106</v>
      </c>
    </row>
    <row r="50" spans="2:6" x14ac:dyDescent="0.2">
      <c r="B50" s="6">
        <v>47</v>
      </c>
      <c r="C50" s="7" t="s">
        <v>108</v>
      </c>
      <c r="D50" s="8" t="s">
        <v>13</v>
      </c>
      <c r="E50" s="8" t="s">
        <v>109</v>
      </c>
      <c r="F50" s="7" t="s">
        <v>108</v>
      </c>
    </row>
    <row r="51" spans="2:6" x14ac:dyDescent="0.2">
      <c r="B51" s="6">
        <v>48</v>
      </c>
      <c r="C51" s="7" t="s">
        <v>110</v>
      </c>
      <c r="D51" s="8" t="s">
        <v>19</v>
      </c>
      <c r="E51" s="8" t="s">
        <v>111</v>
      </c>
      <c r="F51" s="7" t="s">
        <v>110</v>
      </c>
    </row>
    <row r="52" spans="2:6" x14ac:dyDescent="0.2">
      <c r="B52" s="6">
        <v>49</v>
      </c>
      <c r="C52" s="7" t="s">
        <v>112</v>
      </c>
      <c r="D52" s="8" t="s">
        <v>19</v>
      </c>
      <c r="E52" s="8" t="s">
        <v>113</v>
      </c>
      <c r="F52" s="7" t="s">
        <v>112</v>
      </c>
    </row>
    <row r="53" spans="2:6" x14ac:dyDescent="0.2">
      <c r="B53" s="6">
        <v>50</v>
      </c>
      <c r="C53" s="7" t="s">
        <v>114</v>
      </c>
      <c r="D53" s="8" t="s">
        <v>16</v>
      </c>
      <c r="E53" s="8" t="s">
        <v>115</v>
      </c>
      <c r="F53" s="7" t="s">
        <v>114</v>
      </c>
    </row>
    <row r="54" spans="2:6" x14ac:dyDescent="0.2">
      <c r="B54" s="6">
        <v>51</v>
      </c>
      <c r="C54" s="7" t="s">
        <v>116</v>
      </c>
      <c r="D54" s="8" t="s">
        <v>16</v>
      </c>
      <c r="E54" s="8" t="s">
        <v>117</v>
      </c>
      <c r="F54" s="7" t="s">
        <v>116</v>
      </c>
    </row>
    <row r="55" spans="2:6" x14ac:dyDescent="0.2">
      <c r="B55" s="6">
        <v>52</v>
      </c>
      <c r="C55" s="7" t="s">
        <v>118</v>
      </c>
      <c r="D55" s="8" t="s">
        <v>16</v>
      </c>
      <c r="E55" s="8" t="s">
        <v>119</v>
      </c>
      <c r="F55" s="7" t="s">
        <v>118</v>
      </c>
    </row>
    <row r="56" spans="2:6" x14ac:dyDescent="0.2">
      <c r="B56" s="6">
        <v>53</v>
      </c>
      <c r="C56" s="7" t="s">
        <v>120</v>
      </c>
      <c r="D56" s="8" t="s">
        <v>13</v>
      </c>
      <c r="E56" s="8" t="s">
        <v>121</v>
      </c>
      <c r="F56" s="7" t="s">
        <v>120</v>
      </c>
    </row>
    <row r="57" spans="2:6" x14ac:dyDescent="0.2">
      <c r="B57" s="6">
        <v>54</v>
      </c>
      <c r="C57" s="7" t="s">
        <v>122</v>
      </c>
      <c r="D57" s="8" t="s">
        <v>16</v>
      </c>
      <c r="E57" s="8" t="s">
        <v>123</v>
      </c>
      <c r="F57" s="7" t="s">
        <v>122</v>
      </c>
    </row>
    <row r="58" spans="2:6" x14ac:dyDescent="0.2">
      <c r="B58" s="6">
        <v>55</v>
      </c>
      <c r="C58" s="7" t="s">
        <v>124</v>
      </c>
      <c r="D58" s="8" t="s">
        <v>19</v>
      </c>
      <c r="E58" s="8" t="s">
        <v>125</v>
      </c>
      <c r="F58" s="7" t="s">
        <v>124</v>
      </c>
    </row>
    <row r="59" spans="2:6" x14ac:dyDescent="0.2">
      <c r="B59" s="6">
        <v>56</v>
      </c>
      <c r="C59" s="7" t="s">
        <v>126</v>
      </c>
      <c r="D59" s="8" t="s">
        <v>22</v>
      </c>
      <c r="E59" s="8" t="s">
        <v>127</v>
      </c>
      <c r="F59" s="7" t="s">
        <v>126</v>
      </c>
    </row>
    <row r="60" spans="2:6" x14ac:dyDescent="0.2">
      <c r="B60" s="6">
        <v>57</v>
      </c>
      <c r="C60" s="7" t="s">
        <v>128</v>
      </c>
      <c r="D60" s="8" t="s">
        <v>16</v>
      </c>
      <c r="E60" s="8" t="s">
        <v>129</v>
      </c>
      <c r="F60" s="7" t="s">
        <v>128</v>
      </c>
    </row>
    <row r="61" spans="2:6" x14ac:dyDescent="0.2">
      <c r="B61" s="6">
        <v>58</v>
      </c>
      <c r="C61" s="7" t="s">
        <v>130</v>
      </c>
      <c r="D61" s="8" t="s">
        <v>16</v>
      </c>
      <c r="E61" s="8" t="s">
        <v>131</v>
      </c>
      <c r="F61" s="7" t="s">
        <v>130</v>
      </c>
    </row>
    <row r="62" spans="2:6" x14ac:dyDescent="0.2">
      <c r="B62" s="6">
        <v>59</v>
      </c>
      <c r="C62" s="7" t="s">
        <v>132</v>
      </c>
      <c r="D62" s="8" t="s">
        <v>22</v>
      </c>
      <c r="E62" s="8" t="s">
        <v>133</v>
      </c>
      <c r="F62" s="7" t="s">
        <v>132</v>
      </c>
    </row>
    <row r="63" spans="2:6" x14ac:dyDescent="0.2">
      <c r="B63" s="6">
        <v>60</v>
      </c>
      <c r="C63" s="7" t="s">
        <v>134</v>
      </c>
      <c r="D63" s="8" t="s">
        <v>19</v>
      </c>
      <c r="E63" s="8" t="s">
        <v>135</v>
      </c>
      <c r="F63" s="7" t="s">
        <v>134</v>
      </c>
    </row>
    <row r="64" spans="2:6" x14ac:dyDescent="0.2">
      <c r="B64" s="6">
        <v>61</v>
      </c>
      <c r="C64" s="7" t="s">
        <v>136</v>
      </c>
      <c r="D64" s="8" t="s">
        <v>22</v>
      </c>
      <c r="E64" s="8" t="s">
        <v>137</v>
      </c>
      <c r="F64" s="7" t="s">
        <v>136</v>
      </c>
    </row>
    <row r="65" spans="2:6" x14ac:dyDescent="0.2">
      <c r="B65" s="6">
        <v>62</v>
      </c>
      <c r="C65" s="7" t="s">
        <v>138</v>
      </c>
      <c r="D65" s="8" t="s">
        <v>13</v>
      </c>
      <c r="E65" s="8" t="s">
        <v>139</v>
      </c>
      <c r="F65" s="7" t="s">
        <v>138</v>
      </c>
    </row>
    <row r="66" spans="2:6" ht="25.5" x14ac:dyDescent="0.2">
      <c r="B66" s="6">
        <v>63</v>
      </c>
      <c r="C66" s="7" t="s">
        <v>140</v>
      </c>
      <c r="D66" s="8" t="s">
        <v>16</v>
      </c>
      <c r="E66" s="8" t="s">
        <v>141</v>
      </c>
      <c r="F66" s="7" t="s">
        <v>140</v>
      </c>
    </row>
    <row r="67" spans="2:6" x14ac:dyDescent="0.2">
      <c r="B67" s="6">
        <v>64</v>
      </c>
      <c r="C67" s="7" t="s">
        <v>142</v>
      </c>
      <c r="D67" s="8" t="s">
        <v>16</v>
      </c>
      <c r="E67" s="8" t="s">
        <v>143</v>
      </c>
      <c r="F67" s="7" t="s">
        <v>142</v>
      </c>
    </row>
    <row r="68" spans="2:6" x14ac:dyDescent="0.2">
      <c r="B68" s="6">
        <v>65</v>
      </c>
      <c r="C68" s="7" t="s">
        <v>144</v>
      </c>
      <c r="D68" s="8" t="s">
        <v>13</v>
      </c>
      <c r="E68" s="8" t="s">
        <v>145</v>
      </c>
      <c r="F68" s="7" t="s">
        <v>144</v>
      </c>
    </row>
    <row r="69" spans="2:6" x14ac:dyDescent="0.2">
      <c r="B69" s="6">
        <v>66</v>
      </c>
      <c r="C69" s="7" t="s">
        <v>146</v>
      </c>
      <c r="D69" s="8" t="s">
        <v>19</v>
      </c>
      <c r="E69" s="8" t="s">
        <v>147</v>
      </c>
      <c r="F69" s="7" t="s">
        <v>146</v>
      </c>
    </row>
    <row r="70" spans="2:6" x14ac:dyDescent="0.2">
      <c r="B70" s="6">
        <v>67</v>
      </c>
      <c r="C70" s="7" t="s">
        <v>148</v>
      </c>
      <c r="D70" s="8" t="s">
        <v>22</v>
      </c>
      <c r="E70" s="8" t="s">
        <v>149</v>
      </c>
      <c r="F70" s="7" t="s">
        <v>148</v>
      </c>
    </row>
    <row r="71" spans="2:6" x14ac:dyDescent="0.2">
      <c r="B71" s="6">
        <v>68</v>
      </c>
      <c r="C71" s="7" t="s">
        <v>150</v>
      </c>
      <c r="D71" s="8" t="s">
        <v>16</v>
      </c>
      <c r="E71" s="8" t="s">
        <v>151</v>
      </c>
      <c r="F71" s="7" t="s">
        <v>150</v>
      </c>
    </row>
    <row r="72" spans="2:6" x14ac:dyDescent="0.2">
      <c r="B72" s="6">
        <v>69</v>
      </c>
      <c r="C72" s="7" t="s">
        <v>152</v>
      </c>
      <c r="D72" s="8" t="s">
        <v>22</v>
      </c>
      <c r="E72" s="8" t="s">
        <v>153</v>
      </c>
      <c r="F72" s="7" t="s">
        <v>152</v>
      </c>
    </row>
    <row r="73" spans="2:6" x14ac:dyDescent="0.2">
      <c r="B73" s="6">
        <v>70</v>
      </c>
      <c r="C73" s="7" t="s">
        <v>154</v>
      </c>
      <c r="D73" s="8" t="s">
        <v>22</v>
      </c>
      <c r="E73" s="8" t="s">
        <v>155</v>
      </c>
      <c r="F73" s="7" t="s">
        <v>154</v>
      </c>
    </row>
    <row r="74" spans="2:6" x14ac:dyDescent="0.2">
      <c r="B74" s="6">
        <v>71</v>
      </c>
      <c r="C74" s="7" t="s">
        <v>156</v>
      </c>
      <c r="D74" s="8" t="s">
        <v>22</v>
      </c>
      <c r="E74" s="8" t="s">
        <v>157</v>
      </c>
      <c r="F74" s="7" t="s">
        <v>156</v>
      </c>
    </row>
    <row r="75" spans="2:6" x14ac:dyDescent="0.2">
      <c r="B75" s="6">
        <v>72</v>
      </c>
      <c r="C75" s="7" t="s">
        <v>158</v>
      </c>
      <c r="D75" s="8" t="s">
        <v>22</v>
      </c>
      <c r="E75" s="8" t="s">
        <v>159</v>
      </c>
      <c r="F75" s="7" t="s">
        <v>158</v>
      </c>
    </row>
    <row r="76" spans="2:6" x14ac:dyDescent="0.2">
      <c r="B76" s="6">
        <v>73</v>
      </c>
      <c r="C76" s="7" t="s">
        <v>160</v>
      </c>
      <c r="D76" s="8" t="s">
        <v>13</v>
      </c>
      <c r="E76" s="8" t="s">
        <v>161</v>
      </c>
      <c r="F76" s="7" t="s">
        <v>160</v>
      </c>
    </row>
    <row r="77" spans="2:6" x14ac:dyDescent="0.2">
      <c r="B77" s="6">
        <v>74</v>
      </c>
      <c r="C77" s="7" t="s">
        <v>162</v>
      </c>
      <c r="D77" s="8" t="s">
        <v>16</v>
      </c>
      <c r="E77" s="8" t="s">
        <v>163</v>
      </c>
      <c r="F77" s="7" t="s">
        <v>162</v>
      </c>
    </row>
    <row r="78" spans="2:6" x14ac:dyDescent="0.2">
      <c r="B78" s="6">
        <v>75</v>
      </c>
      <c r="C78" s="7" t="s">
        <v>164</v>
      </c>
      <c r="D78" s="8" t="s">
        <v>16</v>
      </c>
      <c r="E78" s="8" t="s">
        <v>165</v>
      </c>
      <c r="F78" s="7" t="s">
        <v>164</v>
      </c>
    </row>
    <row r="79" spans="2:6" x14ac:dyDescent="0.2">
      <c r="B79" s="6">
        <v>76</v>
      </c>
      <c r="C79" s="7" t="s">
        <v>166</v>
      </c>
      <c r="D79" s="8" t="s">
        <v>13</v>
      </c>
      <c r="E79" s="8" t="s">
        <v>167</v>
      </c>
      <c r="F79" s="7" t="s">
        <v>166</v>
      </c>
    </row>
    <row r="80" spans="2:6" x14ac:dyDescent="0.2">
      <c r="B80" s="6">
        <v>77</v>
      </c>
      <c r="C80" s="7" t="s">
        <v>168</v>
      </c>
      <c r="D80" s="8" t="s">
        <v>22</v>
      </c>
      <c r="E80" s="8" t="s">
        <v>169</v>
      </c>
      <c r="F80" s="7" t="s">
        <v>168</v>
      </c>
    </row>
    <row r="81" spans="2:6" x14ac:dyDescent="0.2">
      <c r="B81" s="6">
        <v>78</v>
      </c>
      <c r="C81" s="7" t="s">
        <v>170</v>
      </c>
      <c r="D81" s="8" t="s">
        <v>13</v>
      </c>
      <c r="E81" s="8" t="s">
        <v>171</v>
      </c>
      <c r="F81" s="7" t="s">
        <v>170</v>
      </c>
    </row>
    <row r="82" spans="2:6" x14ac:dyDescent="0.2">
      <c r="B82" s="6">
        <v>79</v>
      </c>
      <c r="C82" s="7" t="s">
        <v>172</v>
      </c>
      <c r="D82" s="8" t="s">
        <v>19</v>
      </c>
      <c r="E82" s="8" t="s">
        <v>173</v>
      </c>
      <c r="F82" s="7" t="s">
        <v>172</v>
      </c>
    </row>
    <row r="83" spans="2:6" x14ac:dyDescent="0.2">
      <c r="B83" s="6">
        <v>80</v>
      </c>
      <c r="C83" s="7" t="s">
        <v>174</v>
      </c>
      <c r="D83" s="8" t="s">
        <v>16</v>
      </c>
      <c r="E83" s="8" t="s">
        <v>175</v>
      </c>
      <c r="F83" s="7" t="s">
        <v>174</v>
      </c>
    </row>
    <row r="84" spans="2:6" x14ac:dyDescent="0.2">
      <c r="B84" s="6">
        <v>81</v>
      </c>
      <c r="C84" s="7" t="s">
        <v>176</v>
      </c>
      <c r="D84" s="8" t="s">
        <v>16</v>
      </c>
      <c r="E84" s="8" t="s">
        <v>177</v>
      </c>
      <c r="F84" s="7" t="s">
        <v>176</v>
      </c>
    </row>
    <row r="85" spans="2:6" x14ac:dyDescent="0.2">
      <c r="B85" s="6">
        <v>82</v>
      </c>
      <c r="C85" s="7" t="s">
        <v>178</v>
      </c>
      <c r="D85" s="8" t="s">
        <v>13</v>
      </c>
      <c r="E85" s="8" t="s">
        <v>179</v>
      </c>
      <c r="F85" s="7" t="s">
        <v>178</v>
      </c>
    </row>
    <row r="86" spans="2:6" x14ac:dyDescent="0.2">
      <c r="B86" s="6">
        <v>83</v>
      </c>
      <c r="C86" s="7" t="s">
        <v>180</v>
      </c>
      <c r="D86" s="8" t="s">
        <v>16</v>
      </c>
      <c r="E86" s="8" t="s">
        <v>181</v>
      </c>
      <c r="F86" s="7" t="s">
        <v>180</v>
      </c>
    </row>
    <row r="87" spans="2:6" x14ac:dyDescent="0.2">
      <c r="B87" s="6">
        <v>84</v>
      </c>
      <c r="C87" s="7" t="s">
        <v>182</v>
      </c>
      <c r="D87" s="8" t="s">
        <v>19</v>
      </c>
      <c r="E87" s="8" t="s">
        <v>183</v>
      </c>
      <c r="F87" s="7" t="s">
        <v>182</v>
      </c>
    </row>
    <row r="88" spans="2:6" x14ac:dyDescent="0.2">
      <c r="B88" s="6">
        <v>85</v>
      </c>
      <c r="C88" s="7" t="s">
        <v>184</v>
      </c>
      <c r="D88" s="8" t="s">
        <v>16</v>
      </c>
      <c r="E88" s="8" t="s">
        <v>185</v>
      </c>
      <c r="F88" s="7" t="s">
        <v>184</v>
      </c>
    </row>
    <row r="89" spans="2:6" x14ac:dyDescent="0.2">
      <c r="B89" s="6">
        <v>86</v>
      </c>
      <c r="C89" s="7" t="s">
        <v>186</v>
      </c>
      <c r="D89" s="8" t="s">
        <v>13</v>
      </c>
      <c r="E89" s="8" t="s">
        <v>187</v>
      </c>
      <c r="F89" s="7" t="s">
        <v>186</v>
      </c>
    </row>
    <row r="90" spans="2:6" x14ac:dyDescent="0.2">
      <c r="B90" s="6">
        <v>87</v>
      </c>
      <c r="C90" s="7" t="s">
        <v>188</v>
      </c>
      <c r="D90" s="8" t="s">
        <v>13</v>
      </c>
      <c r="E90" s="8" t="s">
        <v>189</v>
      </c>
      <c r="F90" s="7" t="s">
        <v>188</v>
      </c>
    </row>
    <row r="91" spans="2:6" x14ac:dyDescent="0.2">
      <c r="B91" s="6">
        <v>88</v>
      </c>
      <c r="C91" s="7" t="s">
        <v>190</v>
      </c>
      <c r="D91" s="8" t="s">
        <v>22</v>
      </c>
      <c r="E91" s="8" t="s">
        <v>191</v>
      </c>
      <c r="F91" s="7" t="s">
        <v>190</v>
      </c>
    </row>
    <row r="92" spans="2:6" x14ac:dyDescent="0.2">
      <c r="B92" s="6">
        <v>89</v>
      </c>
      <c r="C92" s="7" t="s">
        <v>192</v>
      </c>
      <c r="D92" s="8" t="s">
        <v>22</v>
      </c>
      <c r="E92" s="8" t="s">
        <v>193</v>
      </c>
      <c r="F92" s="7" t="s">
        <v>192</v>
      </c>
    </row>
    <row r="93" spans="2:6" x14ac:dyDescent="0.2">
      <c r="B93" s="6">
        <v>90</v>
      </c>
      <c r="C93" s="7" t="s">
        <v>194</v>
      </c>
      <c r="D93" s="8" t="s">
        <v>13</v>
      </c>
      <c r="E93" s="8" t="s">
        <v>195</v>
      </c>
      <c r="F93" s="7" t="s">
        <v>194</v>
      </c>
    </row>
    <row r="94" spans="2:6" x14ac:dyDescent="0.2">
      <c r="B94" s="6">
        <v>91</v>
      </c>
      <c r="C94" s="7" t="s">
        <v>196</v>
      </c>
      <c r="D94" s="8" t="s">
        <v>16</v>
      </c>
      <c r="E94" s="8" t="s">
        <v>197</v>
      </c>
      <c r="F94" s="7" t="s">
        <v>196</v>
      </c>
    </row>
    <row r="95" spans="2:6" x14ac:dyDescent="0.2">
      <c r="B95" s="6">
        <v>92</v>
      </c>
      <c r="C95" s="7" t="s">
        <v>198</v>
      </c>
      <c r="D95" s="8" t="s">
        <v>19</v>
      </c>
      <c r="E95" s="8" t="s">
        <v>199</v>
      </c>
      <c r="F95" s="7" t="s">
        <v>198</v>
      </c>
    </row>
    <row r="96" spans="2:6" x14ac:dyDescent="0.2">
      <c r="B96" s="6">
        <v>93</v>
      </c>
      <c r="C96" s="7" t="s">
        <v>200</v>
      </c>
      <c r="D96" s="8" t="s">
        <v>22</v>
      </c>
      <c r="E96" s="8" t="s">
        <v>201</v>
      </c>
      <c r="F96" s="7" t="s">
        <v>200</v>
      </c>
    </row>
    <row r="97" spans="2:6" x14ac:dyDescent="0.2">
      <c r="B97" s="6">
        <v>94</v>
      </c>
      <c r="C97" s="7" t="s">
        <v>202</v>
      </c>
      <c r="D97" s="8" t="s">
        <v>16</v>
      </c>
      <c r="E97" s="8" t="s">
        <v>203</v>
      </c>
      <c r="F97" s="7" t="s">
        <v>202</v>
      </c>
    </row>
    <row r="98" spans="2:6" x14ac:dyDescent="0.2">
      <c r="B98" s="6">
        <v>95</v>
      </c>
      <c r="C98" s="7" t="s">
        <v>204</v>
      </c>
      <c r="D98" s="8" t="s">
        <v>16</v>
      </c>
      <c r="E98" s="8" t="s">
        <v>205</v>
      </c>
      <c r="F98" s="7" t="s">
        <v>204</v>
      </c>
    </row>
    <row r="99" spans="2:6" x14ac:dyDescent="0.2">
      <c r="B99" s="6">
        <v>96</v>
      </c>
      <c r="C99" s="9" t="s">
        <v>206</v>
      </c>
      <c r="D99" s="6"/>
      <c r="E99" s="6"/>
      <c r="F99" s="9"/>
    </row>
  </sheetData>
  <mergeCells count="1">
    <mergeCell ref="B2:F2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About</vt:lpstr>
      <vt:lpstr>DT-0314</vt:lpstr>
      <vt:lpstr>Example</vt:lpstr>
      <vt:lpstr> </vt:lpstr>
      <vt:lpstr>About!Print_Area</vt:lpstr>
      <vt:lpstr>'DT-0314'!Print_Area</vt:lpstr>
      <vt:lpstr>Example!Print_Area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DT-0314</dc:title>
  <dc:subject>Embankment Density - Nuclear Method</dc:subject>
  <dc:creator>Erin Brake</dc:creator>
  <cp:keywords>Forms; Electronic Forms; Materials; Tests</cp:keywords>
  <dc:description>Rev. 10-02; changes made 07-03</dc:description>
  <cp:lastModifiedBy>Matthew Chandler</cp:lastModifiedBy>
  <cp:lastPrinted>2002-10-21T19:01:33Z</cp:lastPrinted>
  <dcterms:created xsi:type="dcterms:W3CDTF">2001-08-15T20:06:00Z</dcterms:created>
  <dcterms:modified xsi:type="dcterms:W3CDTF">2019-11-14T20:23:09Z</dcterms:modified>
  <cp:category>Aggregate;Soil</cp:category>
</cp:coreProperties>
</file>