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ag03sdcwf00527.net.ads.state.tn.us\CI_CO_Data\Shared\Fiscal\Staff-Active\Bill\ZZ - BJ\Invoice Templates\FY2024\"/>
    </mc:Choice>
  </mc:AlternateContent>
  <xr:revisionPtr revIDLastSave="0" documentId="13_ncr:1_{F75E8E07-CDD7-475E-BAF9-21DE02193EAD}" xr6:coauthVersionLast="47" xr6:coauthVersionMax="47" xr10:uidLastSave="{00000000-0000-0000-0000-000000000000}"/>
  <workbookProtection workbookAlgorithmName="SHA-512" workbookHashValue="0we1GY8W7OrLvn//ExqRrv4/JxhFvajB+V9eRa/3nTgYc0yX3POBxDytSP0q9UDwO9E3Tfjtt8w2lqAcUSDBbQ==" workbookSaltValue="b0m/BZkH1QSYyMszyVDR5Q==" workbookSpinCount="100000" lockStructure="1"/>
  <bookViews>
    <workbookView xWindow="20370" yWindow="-120" windowWidth="24240" windowHeight="13140" tabRatio="770" activeTab="1" xr2:uid="{00000000-000D-0000-FFFF-FFFF00000000}"/>
  </bookViews>
  <sheets>
    <sheet name="Instructions" sheetId="15" r:id="rId1"/>
    <sheet name="JUL" sheetId="51" r:id="rId2"/>
    <sheet name="AUG" sheetId="16" r:id="rId3"/>
    <sheet name="SEPT" sheetId="40" r:id="rId4"/>
    <sheet name="OCT" sheetId="41" r:id="rId5"/>
    <sheet name="NOV" sheetId="42" r:id="rId6"/>
    <sheet name="DEC" sheetId="43" r:id="rId7"/>
    <sheet name="JAN" sheetId="44" r:id="rId8"/>
    <sheet name="FEB" sheetId="45" r:id="rId9"/>
    <sheet name="MAR" sheetId="46" r:id="rId10"/>
    <sheet name="APR" sheetId="47" r:id="rId11"/>
    <sheet name="MAY" sheetId="48" r:id="rId12"/>
    <sheet name="JUNE" sheetId="49" r:id="rId13"/>
    <sheet name="13" sheetId="50" state="hidden" r:id="rId14"/>
    <sheet name="Sheet1" sheetId="52" state="hidden" r:id="rId15"/>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16" l="1"/>
  <c r="K40" i="49"/>
  <c r="K1" i="49"/>
  <c r="K1" i="48"/>
  <c r="K40" i="48"/>
  <c r="K40" i="47"/>
  <c r="K1" i="47"/>
  <c r="K40" i="46"/>
  <c r="K1" i="46"/>
  <c r="K1" i="45"/>
  <c r="K40" i="45"/>
  <c r="K40" i="44"/>
  <c r="K1" i="44"/>
  <c r="K40" i="43"/>
  <c r="K1" i="43"/>
  <c r="K40" i="42"/>
  <c r="K1" i="42"/>
  <c r="K40" i="41"/>
  <c r="K1" i="41"/>
  <c r="K1" i="40"/>
  <c r="K40" i="40"/>
  <c r="K40" i="16"/>
  <c r="K1" i="16"/>
  <c r="J8" i="40"/>
  <c r="G7" i="52"/>
  <c r="G8" i="52"/>
  <c r="G9" i="52" s="1"/>
  <c r="G10" i="52" s="1"/>
  <c r="G11" i="52" s="1"/>
  <c r="J7" i="51"/>
  <c r="J6" i="52"/>
  <c r="L6" i="52" s="1"/>
  <c r="J8" i="51" s="1"/>
  <c r="I6" i="52"/>
  <c r="E20" i="51"/>
  <c r="D32" i="16"/>
  <c r="D30" i="16"/>
  <c r="D20" i="16"/>
  <c r="D21" i="16"/>
  <c r="D22" i="16"/>
  <c r="D23" i="16"/>
  <c r="D24" i="16"/>
  <c r="D25" i="16"/>
  <c r="D26" i="16"/>
  <c r="D27" i="16"/>
  <c r="D28" i="16"/>
  <c r="D19" i="16"/>
  <c r="B17" i="16"/>
  <c r="B18" i="16"/>
  <c r="C11" i="16"/>
  <c r="J10" i="16"/>
  <c r="J11" i="16"/>
  <c r="J9" i="16"/>
  <c r="C7" i="16"/>
  <c r="C8" i="16"/>
  <c r="C9" i="16"/>
  <c r="C10" i="16"/>
  <c r="C6" i="16"/>
  <c r="J7" i="16"/>
  <c r="L1" i="52"/>
  <c r="I8" i="52" l="1"/>
  <c r="I9" i="52"/>
  <c r="I10" i="52"/>
  <c r="I11" i="52"/>
  <c r="I12" i="52"/>
  <c r="I13" i="52"/>
  <c r="I14" i="52"/>
  <c r="I15" i="52"/>
  <c r="I16" i="52"/>
  <c r="I17" i="52"/>
  <c r="I18" i="52"/>
  <c r="I7" i="52"/>
  <c r="J7" i="52" s="1"/>
  <c r="L7" i="52" s="1"/>
  <c r="J8" i="16" l="1"/>
  <c r="J9" i="52"/>
  <c r="L9" i="52" s="1"/>
  <c r="J8" i="41" s="1"/>
  <c r="J7" i="40"/>
  <c r="J8" i="52"/>
  <c r="L8" i="52" s="1"/>
  <c r="E32" i="51"/>
  <c r="E32" i="16" s="1"/>
  <c r="E30" i="51"/>
  <c r="E30" i="16" s="1"/>
  <c r="F29" i="51"/>
  <c r="F31" i="51" s="1"/>
  <c r="F33" i="51" s="1"/>
  <c r="D29" i="51"/>
  <c r="D31" i="51" s="1"/>
  <c r="D33" i="51" s="1"/>
  <c r="E28" i="51"/>
  <c r="E28" i="16" s="1"/>
  <c r="E27" i="51"/>
  <c r="E27" i="16" s="1"/>
  <c r="K26" i="51"/>
  <c r="E26" i="51"/>
  <c r="E26" i="16" s="1"/>
  <c r="E25" i="51"/>
  <c r="E25" i="16" s="1"/>
  <c r="E24" i="51"/>
  <c r="E24" i="16" s="1"/>
  <c r="K23" i="51"/>
  <c r="E23" i="51"/>
  <c r="E23" i="16" s="1"/>
  <c r="E22" i="51"/>
  <c r="E22" i="16" s="1"/>
  <c r="E21" i="51"/>
  <c r="E21" i="16" s="1"/>
  <c r="E20" i="16"/>
  <c r="E19" i="51"/>
  <c r="E19" i="16" s="1"/>
  <c r="D32" i="40"/>
  <c r="D30" i="40"/>
  <c r="D28" i="40"/>
  <c r="D27" i="40"/>
  <c r="D26" i="40"/>
  <c r="D25" i="40"/>
  <c r="D24" i="40"/>
  <c r="D23" i="40"/>
  <c r="D22" i="40"/>
  <c r="D21" i="40"/>
  <c r="D19" i="40"/>
  <c r="J7" i="41" l="1"/>
  <c r="E29" i="51"/>
  <c r="E31" i="51" s="1"/>
  <c r="E33" i="51" s="1"/>
  <c r="H19" i="51"/>
  <c r="K29" i="51"/>
  <c r="F30" i="50"/>
  <c r="F32" i="50" s="1"/>
  <c r="K30" i="50" s="1"/>
  <c r="F29" i="49"/>
  <c r="F31" i="49" s="1"/>
  <c r="K29" i="49" s="1"/>
  <c r="F29" i="48"/>
  <c r="F31" i="48" s="1"/>
  <c r="K29" i="48" s="1"/>
  <c r="F29" i="47"/>
  <c r="F31" i="47" s="1"/>
  <c r="K29" i="47" s="1"/>
  <c r="F29" i="46"/>
  <c r="F31" i="46" s="1"/>
  <c r="K29" i="46" s="1"/>
  <c r="J7" i="42" l="1"/>
  <c r="J10" i="52"/>
  <c r="L10" i="52" s="1"/>
  <c r="J8" i="42" s="1"/>
  <c r="F33" i="48"/>
  <c r="H19" i="48"/>
  <c r="F34" i="50"/>
  <c r="H20" i="50"/>
  <c r="F33" i="49"/>
  <c r="H19" i="49"/>
  <c r="F33" i="47"/>
  <c r="H19" i="47"/>
  <c r="F33" i="46"/>
  <c r="H19" i="46"/>
  <c r="F29" i="45"/>
  <c r="F31" i="45" s="1"/>
  <c r="K29" i="45" s="1"/>
  <c r="G12" i="52" l="1"/>
  <c r="G13" i="52" s="1"/>
  <c r="J7" i="43"/>
  <c r="J11" i="52"/>
  <c r="L11" i="52" s="1"/>
  <c r="J8" i="43" s="1"/>
  <c r="F33" i="45"/>
  <c r="H19" i="45"/>
  <c r="F29" i="44"/>
  <c r="F31" i="44" s="1"/>
  <c r="K29" i="44" s="1"/>
  <c r="J7" i="44" l="1"/>
  <c r="J12" i="52"/>
  <c r="L12" i="52" s="1"/>
  <c r="J8" i="44" s="1"/>
  <c r="F33" i="44"/>
  <c r="H19" i="44"/>
  <c r="F29" i="42"/>
  <c r="F29" i="43"/>
  <c r="F31" i="43" s="1"/>
  <c r="K29" i="43" s="1"/>
  <c r="G14" i="52" l="1"/>
  <c r="J7" i="45"/>
  <c r="J13" i="52"/>
  <c r="L13" i="52" s="1"/>
  <c r="J8" i="45" s="1"/>
  <c r="F31" i="42"/>
  <c r="K29" i="42" s="1"/>
  <c r="F33" i="43"/>
  <c r="H19" i="43"/>
  <c r="J11" i="40"/>
  <c r="J11" i="41" s="1"/>
  <c r="J11" i="42" s="1"/>
  <c r="J11" i="43" s="1"/>
  <c r="J11" i="44" s="1"/>
  <c r="J11" i="45" s="1"/>
  <c r="J11" i="46" s="1"/>
  <c r="J11" i="47" s="1"/>
  <c r="J11" i="48" s="1"/>
  <c r="J11" i="49" s="1"/>
  <c r="J12" i="50" s="1"/>
  <c r="J10" i="40"/>
  <c r="J10" i="41" s="1"/>
  <c r="J10" i="42" s="1"/>
  <c r="J10" i="43" s="1"/>
  <c r="J10" i="44" s="1"/>
  <c r="J10" i="45" s="1"/>
  <c r="J10" i="46" s="1"/>
  <c r="J10" i="47" s="1"/>
  <c r="J10" i="48" s="1"/>
  <c r="J10" i="49" s="1"/>
  <c r="J11" i="50" s="1"/>
  <c r="J6" i="50"/>
  <c r="B18" i="40"/>
  <c r="B18" i="41" s="1"/>
  <c r="B18" i="42" s="1"/>
  <c r="B18" i="43" s="1"/>
  <c r="B18" i="44" s="1"/>
  <c r="B18" i="45" s="1"/>
  <c r="B18" i="46" s="1"/>
  <c r="B18" i="47" s="1"/>
  <c r="B18" i="48" s="1"/>
  <c r="B18" i="49" s="1"/>
  <c r="B19" i="50" s="1"/>
  <c r="B17" i="40"/>
  <c r="B17" i="41" s="1"/>
  <c r="B17" i="42" s="1"/>
  <c r="B17" i="43" s="1"/>
  <c r="B17" i="44" s="1"/>
  <c r="B17" i="45" s="1"/>
  <c r="B17" i="46" s="1"/>
  <c r="B17" i="47" s="1"/>
  <c r="B17" i="48" s="1"/>
  <c r="B17" i="49" s="1"/>
  <c r="B18" i="50" s="1"/>
  <c r="F29" i="41"/>
  <c r="D32" i="41"/>
  <c r="D32" i="42" s="1"/>
  <c r="D32" i="43" s="1"/>
  <c r="D32" i="44" s="1"/>
  <c r="D32" i="45" s="1"/>
  <c r="D32" i="46" s="1"/>
  <c r="D32" i="47" s="1"/>
  <c r="D32" i="48" s="1"/>
  <c r="D32" i="49" s="1"/>
  <c r="D33" i="50" s="1"/>
  <c r="D30" i="41"/>
  <c r="D30" i="42" s="1"/>
  <c r="D30" i="43" s="1"/>
  <c r="D30" i="44" s="1"/>
  <c r="D30" i="45" s="1"/>
  <c r="D30" i="46" s="1"/>
  <c r="D30" i="47" s="1"/>
  <c r="D30" i="48" s="1"/>
  <c r="D30" i="49" s="1"/>
  <c r="D31" i="50" s="1"/>
  <c r="D28" i="41"/>
  <c r="D28" i="42" s="1"/>
  <c r="D28" i="43" s="1"/>
  <c r="D28" i="44" s="1"/>
  <c r="D28" i="45" s="1"/>
  <c r="D28" i="46" s="1"/>
  <c r="D28" i="47" s="1"/>
  <c r="D28" i="48" s="1"/>
  <c r="D28" i="49" s="1"/>
  <c r="D29" i="50" s="1"/>
  <c r="D27" i="41"/>
  <c r="D27" i="42" s="1"/>
  <c r="D27" i="43" s="1"/>
  <c r="D27" i="44" s="1"/>
  <c r="D27" i="45" s="1"/>
  <c r="D27" i="46" s="1"/>
  <c r="D27" i="47" s="1"/>
  <c r="D27" i="48" s="1"/>
  <c r="D27" i="49" s="1"/>
  <c r="D28" i="50" s="1"/>
  <c r="D26" i="41"/>
  <c r="D26" i="42" s="1"/>
  <c r="D26" i="43" s="1"/>
  <c r="D26" i="44" s="1"/>
  <c r="D26" i="45" s="1"/>
  <c r="D26" i="46" s="1"/>
  <c r="D26" i="47" s="1"/>
  <c r="D26" i="48" s="1"/>
  <c r="D26" i="49" s="1"/>
  <c r="D27" i="50" s="1"/>
  <c r="D25" i="41"/>
  <c r="D25" i="42" s="1"/>
  <c r="D25" i="43" s="1"/>
  <c r="D25" i="44" s="1"/>
  <c r="D25" i="45" s="1"/>
  <c r="D25" i="46" s="1"/>
  <c r="D25" i="47" s="1"/>
  <c r="D25" i="48" s="1"/>
  <c r="D25" i="49" s="1"/>
  <c r="D26" i="50" s="1"/>
  <c r="D24" i="41"/>
  <c r="D24" i="42" s="1"/>
  <c r="D24" i="43" s="1"/>
  <c r="D24" i="44" s="1"/>
  <c r="D24" i="45" s="1"/>
  <c r="D24" i="46" s="1"/>
  <c r="D24" i="47" s="1"/>
  <c r="D24" i="48" s="1"/>
  <c r="D24" i="49" s="1"/>
  <c r="D25" i="50" s="1"/>
  <c r="D23" i="41"/>
  <c r="D23" i="42" s="1"/>
  <c r="D23" i="43" s="1"/>
  <c r="D23" i="44" s="1"/>
  <c r="D23" i="45" s="1"/>
  <c r="D23" i="46" s="1"/>
  <c r="D23" i="47" s="1"/>
  <c r="D23" i="48" s="1"/>
  <c r="D23" i="49" s="1"/>
  <c r="D24" i="50" s="1"/>
  <c r="D22" i="41"/>
  <c r="D22" i="42" s="1"/>
  <c r="D22" i="43" s="1"/>
  <c r="D22" i="44" s="1"/>
  <c r="D22" i="45" s="1"/>
  <c r="D22" i="46" s="1"/>
  <c r="D22" i="47" s="1"/>
  <c r="D22" i="48" s="1"/>
  <c r="D22" i="49" s="1"/>
  <c r="D23" i="50" s="1"/>
  <c r="D20" i="40"/>
  <c r="D20" i="41" s="1"/>
  <c r="D20" i="42" s="1"/>
  <c r="D20" i="43" s="1"/>
  <c r="D20" i="44" s="1"/>
  <c r="D20" i="45" s="1"/>
  <c r="D20" i="46" s="1"/>
  <c r="D20" i="47" s="1"/>
  <c r="D20" i="48" s="1"/>
  <c r="D20" i="49" s="1"/>
  <c r="D21" i="50" s="1"/>
  <c r="D19" i="41"/>
  <c r="F29" i="40"/>
  <c r="G15" i="52" l="1"/>
  <c r="J7" i="46"/>
  <c r="J14" i="52"/>
  <c r="L14" i="52" s="1"/>
  <c r="J8" i="46" s="1"/>
  <c r="H19" i="42"/>
  <c r="F33" i="42"/>
  <c r="F31" i="41"/>
  <c r="K29" i="41" s="1"/>
  <c r="F31" i="40"/>
  <c r="K29" i="40" s="1"/>
  <c r="D29" i="40"/>
  <c r="D31" i="40" s="1"/>
  <c r="D33" i="40" s="1"/>
  <c r="D21" i="41"/>
  <c r="D21" i="42" s="1"/>
  <c r="D21" i="43" s="1"/>
  <c r="D21" i="44" s="1"/>
  <c r="D21" i="45" s="1"/>
  <c r="D21" i="46" s="1"/>
  <c r="D21" i="47" s="1"/>
  <c r="D21" i="48" s="1"/>
  <c r="D21" i="49" s="1"/>
  <c r="D22" i="50" s="1"/>
  <c r="D19" i="42"/>
  <c r="E27" i="40"/>
  <c r="E27" i="41" s="1"/>
  <c r="E27" i="42" s="1"/>
  <c r="E27" i="43" s="1"/>
  <c r="E27" i="44" s="1"/>
  <c r="E27" i="45" s="1"/>
  <c r="E27" i="46" s="1"/>
  <c r="E27" i="47" s="1"/>
  <c r="E27" i="48" s="1"/>
  <c r="E27" i="49" s="1"/>
  <c r="E28" i="50" s="1"/>
  <c r="G16" i="52" l="1"/>
  <c r="J7" i="47"/>
  <c r="J15" i="52"/>
  <c r="L15" i="52" s="1"/>
  <c r="J8" i="47" s="1"/>
  <c r="I19" i="40"/>
  <c r="H19" i="41"/>
  <c r="F33" i="41"/>
  <c r="F33" i="40"/>
  <c r="H19" i="40"/>
  <c r="D29" i="41"/>
  <c r="D31" i="41" s="1"/>
  <c r="D33" i="41" s="1"/>
  <c r="D19" i="43"/>
  <c r="D29" i="42"/>
  <c r="D31" i="42" s="1"/>
  <c r="D33" i="42" s="1"/>
  <c r="F29" i="16"/>
  <c r="E30" i="40" s="1"/>
  <c r="E30" i="41" s="1"/>
  <c r="E30" i="42" s="1"/>
  <c r="E30" i="43" s="1"/>
  <c r="E30" i="44" s="1"/>
  <c r="E30" i="45" s="1"/>
  <c r="E30" i="46" s="1"/>
  <c r="E30" i="47" s="1"/>
  <c r="E30" i="48" s="1"/>
  <c r="E30" i="49" s="1"/>
  <c r="E31" i="50" s="1"/>
  <c r="G17" i="52" l="1"/>
  <c r="J7" i="48"/>
  <c r="J16" i="52"/>
  <c r="L16" i="52" s="1"/>
  <c r="J8" i="48" s="1"/>
  <c r="D19" i="44"/>
  <c r="D29" i="43"/>
  <c r="D31" i="43" s="1"/>
  <c r="D33" i="43" s="1"/>
  <c r="G18" i="52" l="1"/>
  <c r="J7" i="49"/>
  <c r="J17" i="52"/>
  <c r="L17" i="52" s="1"/>
  <c r="J8" i="49" s="1"/>
  <c r="D19" i="45"/>
  <c r="D29" i="44"/>
  <c r="E20" i="40"/>
  <c r="E20" i="41" s="1"/>
  <c r="E20" i="42" s="1"/>
  <c r="E20" i="43" s="1"/>
  <c r="E20" i="44" s="1"/>
  <c r="E20" i="45" s="1"/>
  <c r="E20" i="46" s="1"/>
  <c r="E20" i="47" s="1"/>
  <c r="E20" i="48" s="1"/>
  <c r="E20" i="49" s="1"/>
  <c r="E21" i="50" s="1"/>
  <c r="E21" i="40"/>
  <c r="E21" i="41" s="1"/>
  <c r="E21" i="42" s="1"/>
  <c r="E22" i="40"/>
  <c r="E22" i="41" s="1"/>
  <c r="E22" i="42" s="1"/>
  <c r="E22" i="43" s="1"/>
  <c r="E22" i="44" s="1"/>
  <c r="E22" i="45" s="1"/>
  <c r="E22" i="46" s="1"/>
  <c r="E22" i="47" s="1"/>
  <c r="E22" i="48" s="1"/>
  <c r="E22" i="49" s="1"/>
  <c r="E23" i="50" s="1"/>
  <c r="J8" i="50" l="1"/>
  <c r="J18" i="52"/>
  <c r="L18" i="52" s="1"/>
  <c r="J9" i="50" s="1"/>
  <c r="D19" i="46"/>
  <c r="D29" i="45"/>
  <c r="D31" i="45" s="1"/>
  <c r="D33" i="45" s="1"/>
  <c r="E21" i="43"/>
  <c r="D29" i="16"/>
  <c r="D31" i="16" s="1"/>
  <c r="D33" i="16" s="1"/>
  <c r="E19" i="40"/>
  <c r="E32" i="40"/>
  <c r="E32" i="41" s="1"/>
  <c r="E32" i="42" s="1"/>
  <c r="E32" i="43" s="1"/>
  <c r="E32" i="44" s="1"/>
  <c r="E32" i="45" s="1"/>
  <c r="E32" i="46" s="1"/>
  <c r="E32" i="47" s="1"/>
  <c r="E32" i="48" s="1"/>
  <c r="E32" i="49" s="1"/>
  <c r="E33" i="50" s="1"/>
  <c r="E28" i="40"/>
  <c r="E28" i="41" s="1"/>
  <c r="E28" i="42" s="1"/>
  <c r="E28" i="43" s="1"/>
  <c r="E28" i="44" s="1"/>
  <c r="E28" i="45" s="1"/>
  <c r="E28" i="46" s="1"/>
  <c r="E28" i="47" s="1"/>
  <c r="E28" i="48" s="1"/>
  <c r="E28" i="49" s="1"/>
  <c r="E29" i="50" s="1"/>
  <c r="E26" i="40"/>
  <c r="E26" i="41" s="1"/>
  <c r="E26" i="42" s="1"/>
  <c r="E26" i="43" s="1"/>
  <c r="E26" i="44" s="1"/>
  <c r="E26" i="45" s="1"/>
  <c r="E26" i="46" s="1"/>
  <c r="E26" i="47" s="1"/>
  <c r="E26" i="48" s="1"/>
  <c r="E26" i="49" s="1"/>
  <c r="E27" i="50" s="1"/>
  <c r="E25" i="40"/>
  <c r="E25" i="41" s="1"/>
  <c r="E25" i="42" s="1"/>
  <c r="E25" i="43" s="1"/>
  <c r="E25" i="44" s="1"/>
  <c r="E25" i="45" s="1"/>
  <c r="E25" i="46" s="1"/>
  <c r="E25" i="47" s="1"/>
  <c r="E25" i="48" s="1"/>
  <c r="E25" i="49" s="1"/>
  <c r="E26" i="50" s="1"/>
  <c r="E24" i="40"/>
  <c r="E24" i="41" s="1"/>
  <c r="E24" i="42" s="1"/>
  <c r="E24" i="43" s="1"/>
  <c r="E24" i="44" s="1"/>
  <c r="E24" i="45" s="1"/>
  <c r="E24" i="46" s="1"/>
  <c r="E24" i="47" s="1"/>
  <c r="E24" i="48" s="1"/>
  <c r="E24" i="49" s="1"/>
  <c r="E25" i="50" s="1"/>
  <c r="E23" i="40"/>
  <c r="E23" i="41" s="1"/>
  <c r="E23" i="42" s="1"/>
  <c r="E23" i="43" s="1"/>
  <c r="E23" i="44" s="1"/>
  <c r="E23" i="45" s="1"/>
  <c r="E23" i="46" s="1"/>
  <c r="E23" i="47" s="1"/>
  <c r="E23" i="48" s="1"/>
  <c r="E23" i="49" s="1"/>
  <c r="E24" i="50" s="1"/>
  <c r="D19" i="47" l="1"/>
  <c r="D29" i="46"/>
  <c r="D31" i="46" s="1"/>
  <c r="D33" i="46" s="1"/>
  <c r="E21" i="44"/>
  <c r="E19" i="41"/>
  <c r="E29" i="40"/>
  <c r="E29" i="16"/>
  <c r="D31" i="44"/>
  <c r="D33" i="44" s="1"/>
  <c r="E29" i="41" l="1"/>
  <c r="E19" i="42"/>
  <c r="D19" i="48"/>
  <c r="D29" i="47"/>
  <c r="D31" i="47" s="1"/>
  <c r="D33" i="47" s="1"/>
  <c r="E21" i="45"/>
  <c r="E19" i="43" l="1"/>
  <c r="E29" i="42"/>
  <c r="D19" i="49"/>
  <c r="D29" i="48"/>
  <c r="D31" i="48" s="1"/>
  <c r="D33" i="48" s="1"/>
  <c r="E21" i="46"/>
  <c r="E19" i="44" l="1"/>
  <c r="E29" i="43"/>
  <c r="D20" i="50"/>
  <c r="D30" i="50" s="1"/>
  <c r="D32" i="50" s="1"/>
  <c r="D34" i="50" s="1"/>
  <c r="D29" i="49"/>
  <c r="D31" i="49" s="1"/>
  <c r="D33" i="49" s="1"/>
  <c r="E21" i="47"/>
  <c r="E19" i="45" l="1"/>
  <c r="E29" i="44"/>
  <c r="E21" i="48"/>
  <c r="E19" i="46" l="1"/>
  <c r="E29" i="45"/>
  <c r="E21" i="49"/>
  <c r="E19" i="47" l="1"/>
  <c r="E29" i="46"/>
  <c r="E22" i="50"/>
  <c r="E19" i="48" l="1"/>
  <c r="E29" i="47"/>
  <c r="E19" i="49" l="1"/>
  <c r="E29" i="48"/>
  <c r="E20" i="50" l="1"/>
  <c r="E30" i="50" s="1"/>
  <c r="E29" i="49"/>
  <c r="F31" i="16"/>
  <c r="H19" i="16" l="1"/>
  <c r="K29" i="16"/>
  <c r="E31" i="40"/>
  <c r="E33" i="40" s="1"/>
  <c r="E31" i="16"/>
  <c r="E33" i="16" s="1"/>
  <c r="F33" i="16"/>
  <c r="E31" i="41" l="1"/>
  <c r="E33" i="41" s="1"/>
  <c r="E31" i="42" l="1"/>
  <c r="E33" i="42" s="1"/>
  <c r="E31" i="43" l="1"/>
  <c r="E33" i="43" s="1"/>
  <c r="E31" i="44" l="1"/>
  <c r="E33" i="44" s="1"/>
  <c r="E31" i="45" l="1"/>
  <c r="E33" i="45" s="1"/>
  <c r="E31" i="46" l="1"/>
  <c r="E33" i="46" s="1"/>
  <c r="E31" i="47" l="1"/>
  <c r="E33" i="47" s="1"/>
  <c r="E31" i="48" l="1"/>
  <c r="E33" i="48" s="1"/>
  <c r="E32" i="50" l="1"/>
  <c r="E34" i="50" s="1"/>
  <c r="E31" i="49"/>
  <c r="E33" i="49" s="1"/>
  <c r="C6" i="40" l="1"/>
  <c r="C6" i="41" s="1"/>
  <c r="C6" i="42" s="1"/>
  <c r="C6" i="43" s="1"/>
  <c r="C6" i="44" s="1"/>
  <c r="C6" i="45" s="1"/>
  <c r="C6" i="46" s="1"/>
  <c r="C6" i="47" s="1"/>
  <c r="C6" i="48" s="1"/>
  <c r="C6" i="49" s="1"/>
  <c r="C6" i="50" s="1"/>
  <c r="C12" i="50"/>
  <c r="C8" i="40"/>
  <c r="C8" i="41" s="1"/>
  <c r="C8" i="42" s="1"/>
  <c r="C8" i="43" s="1"/>
  <c r="C8" i="44" s="1"/>
  <c r="C8" i="45" s="1"/>
  <c r="C8" i="46" s="1"/>
  <c r="C8" i="47" s="1"/>
  <c r="C8" i="48" s="1"/>
  <c r="C8" i="49" s="1"/>
  <c r="C8" i="50" s="1"/>
  <c r="C11" i="40"/>
  <c r="C11" i="41" s="1"/>
  <c r="C11" i="42" s="1"/>
  <c r="C11" i="43" s="1"/>
  <c r="C11" i="44" s="1"/>
  <c r="C11" i="45" s="1"/>
  <c r="C11" i="46" s="1"/>
  <c r="C11" i="47" s="1"/>
  <c r="C11" i="48" s="1"/>
  <c r="C11" i="49" s="1"/>
  <c r="C11" i="50" s="1"/>
  <c r="C7" i="40"/>
  <c r="C7" i="41" s="1"/>
  <c r="C7" i="42" s="1"/>
  <c r="C7" i="43" s="1"/>
  <c r="C7" i="44" s="1"/>
  <c r="C7" i="45" s="1"/>
  <c r="C7" i="46" s="1"/>
  <c r="C7" i="47" s="1"/>
  <c r="C7" i="48" s="1"/>
  <c r="C7" i="49" s="1"/>
  <c r="C7" i="50" s="1"/>
  <c r="K23" i="16"/>
  <c r="C9" i="40"/>
  <c r="C9" i="41" s="1"/>
  <c r="C9" i="42" s="1"/>
  <c r="C9" i="43" s="1"/>
  <c r="C9" i="44" s="1"/>
  <c r="C9" i="45" s="1"/>
  <c r="C9" i="46" s="1"/>
  <c r="C9" i="47" s="1"/>
  <c r="C9" i="48" s="1"/>
  <c r="C9" i="49" s="1"/>
  <c r="C9" i="50" s="1"/>
  <c r="C10" i="40"/>
  <c r="C10" i="41" s="1"/>
  <c r="C10" i="42" l="1"/>
  <c r="K23" i="41"/>
  <c r="K23" i="40"/>
  <c r="K23" i="42" l="1"/>
  <c r="C10" i="43"/>
  <c r="K23" i="43" l="1"/>
  <c r="C10" i="44"/>
  <c r="C10" i="45" l="1"/>
  <c r="K23" i="44"/>
  <c r="C10" i="46" l="1"/>
  <c r="K23" i="45"/>
  <c r="K23" i="46" l="1"/>
  <c r="C10" i="47"/>
  <c r="K23" i="47" l="1"/>
  <c r="C10" i="48"/>
  <c r="K23" i="48" l="1"/>
  <c r="C10" i="49"/>
  <c r="C10" i="50" l="1"/>
  <c r="K24" i="50" s="1"/>
  <c r="K23" i="49"/>
  <c r="J9" i="40"/>
  <c r="J9" i="41" s="1"/>
  <c r="J9" i="42" s="1"/>
  <c r="J9" i="43" s="1"/>
  <c r="J9" i="44" s="1"/>
  <c r="J9" i="45" s="1"/>
  <c r="J9" i="46" s="1"/>
  <c r="J9" i="47" s="1"/>
  <c r="J9" i="48" s="1"/>
  <c r="J9" i="49" s="1"/>
  <c r="J10" i="50" s="1"/>
  <c r="B16" i="40"/>
  <c r="K26" i="40" s="1"/>
  <c r="K26" i="16"/>
  <c r="B16" i="41" l="1"/>
  <c r="B16" i="42" l="1"/>
  <c r="K26" i="41"/>
  <c r="B16" i="43" l="1"/>
  <c r="K26" i="42"/>
  <c r="K26" i="43" l="1"/>
  <c r="B16" i="44"/>
  <c r="K26" i="44" l="1"/>
  <c r="B16" i="45"/>
  <c r="B16" i="46" l="1"/>
  <c r="K26" i="45"/>
  <c r="B16" i="47" l="1"/>
  <c r="K26" i="46"/>
  <c r="B16" i="48" l="1"/>
  <c r="K26" i="47"/>
  <c r="K26" i="48" l="1"/>
  <c r="B16" i="49"/>
  <c r="K26" i="49" l="1"/>
  <c r="B17" i="50"/>
  <c r="K27" i="50" s="1"/>
</calcChain>
</file>

<file path=xl/sharedStrings.xml><?xml version="1.0" encoding="utf-8"?>
<sst xmlns="http://schemas.openxmlformats.org/spreadsheetml/2006/main" count="829" uniqueCount="90">
  <si>
    <t>STATE OF TENNESSEE</t>
  </si>
  <si>
    <t>INVOICE FOR REIMBURSEMENT</t>
  </si>
  <si>
    <t>PROGRAM NAME:</t>
  </si>
  <si>
    <t>AMOUNT DUE</t>
  </si>
  <si>
    <t xml:space="preserve">INTEREST  </t>
  </si>
  <si>
    <t xml:space="preserve">INSURANCE        </t>
  </si>
  <si>
    <t xml:space="preserve">DEPRECIATION           </t>
  </si>
  <si>
    <t>TOTAL DIRECT PROGRAM EXPENSES</t>
  </si>
  <si>
    <t>TOTAL EXPENSES</t>
  </si>
  <si>
    <t>APPROVED BY:____________________________DATE___________________</t>
  </si>
  <si>
    <t>___________________________________________________________________</t>
  </si>
  <si>
    <t>TELEPHONE #:</t>
  </si>
  <si>
    <t>CONTRACT PERIOD:</t>
  </si>
  <si>
    <t>CONTRACT BUDGETED AMOUNT</t>
  </si>
  <si>
    <t xml:space="preserve">THIS FORM IS DESIGNED TO BE USED FOR ONE PROGRAM, IF YOU HAVE SEVERAL PROGRAMS, YOU MUST COMPLETE A FORM FOR EACH PROGRAM.           </t>
  </si>
  <si>
    <t xml:space="preserve">                       </t>
  </si>
  <si>
    <t>If not approved for payment – please state reason: ___________________________</t>
  </si>
  <si>
    <t>DATE</t>
  </si>
  <si>
    <t xml:space="preserve">                   NAME                                                                                          TITLE</t>
  </si>
  <si>
    <t>DISAPPROVED BY:____________________________                                                                                                                                                                                                                                       DATE:____________PROGRAM DIRECTOR</t>
  </si>
  <si>
    <t>PROFESSIONAL FEES/GRANTS AND AWARDS</t>
  </si>
  <si>
    <t>4, 15</t>
  </si>
  <si>
    <t>IN-KIND EXPENSES</t>
  </si>
  <si>
    <t>CAPITAL PURCHASE</t>
  </si>
  <si>
    <t>MONTHLY INVOICE ENDING DATE:</t>
  </si>
  <si>
    <t>INVOICE PREPARER NAME:</t>
  </si>
  <si>
    <t>E-MAIL:</t>
  </si>
  <si>
    <t>(REQUIRED)  GRANTEE'S AUTHORIZED SIGNATURE:</t>
  </si>
  <si>
    <t>(EDISON)  REMITTANCE ADDRESS:</t>
  </si>
  <si>
    <t>(EDISON)  NAME OF GRANTEE :</t>
  </si>
  <si>
    <t>INDIRECT COSTS / ADMINISTRATIVE EXPENSES</t>
  </si>
  <si>
    <t>SPECIFIC ASSISTANCE TO INDIVIDUALS</t>
  </si>
  <si>
    <t>OTHER NONPERSONNEL EXPENSES</t>
  </si>
  <si>
    <t xml:space="preserve"> I Certify, to the Best of my Knowledge and Belief, the data above is correct and all expenditures were made in accordance with the contract conditions and payment is due and has not been previously requested.</t>
  </si>
  <si>
    <t>(EDISON) FEDERAL PROJECT CODE:</t>
  </si>
  <si>
    <t>(EDISON) ACCOUNT CODE:</t>
  </si>
  <si>
    <t>DEPARTMENT OF MENTAL HEALTH AND SUBSTANCE ABUSE SERVICES</t>
  </si>
  <si>
    <t>TDMHSAS USE ONLY</t>
  </si>
  <si>
    <t>THIS MONTH’S TDMHSAS EXPENDITURES</t>
  </si>
  <si>
    <t>YEAR-TO-DATE EXPENDITURES BILLED TO TDMHSAS</t>
  </si>
  <si>
    <t xml:space="preserve">(EDISON) CONTRACT # </t>
  </si>
  <si>
    <t>INVOICE PERIOD COVERED:</t>
  </si>
  <si>
    <t>1 &amp; 2</t>
  </si>
  <si>
    <t>SALARIES, BENEFITS &amp; TAXES</t>
  </si>
  <si>
    <t>TRAVEL, CONFERENCES &amp; MEETINGS</t>
  </si>
  <si>
    <t>11 &amp; 12</t>
  </si>
  <si>
    <t>5, 6, 7, 8,9 &amp; 10</t>
  </si>
  <si>
    <t>SUPPLIES, TELEPHONE, POSTAGE, OCCUPANCY EQUIPMENT RENTAL &amp; PRINTING</t>
  </si>
  <si>
    <t>AMOUNT:</t>
  </si>
  <si>
    <t>TOTAL:</t>
  </si>
  <si>
    <t>PROGRAM #</t>
  </si>
  <si>
    <t>$</t>
  </si>
  <si>
    <r>
      <t xml:space="preserve">                      </t>
    </r>
    <r>
      <rPr>
        <b/>
        <sz val="10"/>
        <rFont val="Calibri"/>
        <family val="2"/>
        <scheme val="minor"/>
      </rPr>
      <t>TDMHSAS SECTION ONLY</t>
    </r>
  </si>
  <si>
    <t>PROGRAM CODE:</t>
  </si>
  <si>
    <t>CONTRACT BUDGET:</t>
  </si>
  <si>
    <t>TOTAL DIRECT AND ADMINISTRATIVE EXPENSES</t>
  </si>
  <si>
    <t>Invoice Instructions and Guidelines</t>
  </si>
  <si>
    <r>
      <t>·</t>
    </r>
    <r>
      <rPr>
        <sz val="7"/>
        <rFont val="Times New Roman"/>
        <family val="1"/>
      </rPr>
      <t xml:space="preserve">         </t>
    </r>
    <r>
      <rPr>
        <sz val="11"/>
        <rFont val="Calibri"/>
        <family val="2"/>
      </rPr>
      <t>Enter the agency and program information on the top of the invoice tab for the first month of the contract year.  You will note that certain data elements will automatically appear on the remaining eleven invoice tabs.</t>
    </r>
  </si>
  <si>
    <r>
      <t>·</t>
    </r>
    <r>
      <rPr>
        <sz val="7"/>
        <rFont val="Times New Roman"/>
        <family val="1"/>
      </rPr>
      <t xml:space="preserve">         </t>
    </r>
    <r>
      <rPr>
        <sz val="11"/>
        <rFont val="Calibri"/>
        <family val="2"/>
      </rPr>
      <t>Enter the Program Code, Program Name, and Contract Budget on the first month of the contract year.</t>
    </r>
  </si>
  <si>
    <r>
      <t>·</t>
    </r>
    <r>
      <rPr>
        <sz val="7"/>
        <rFont val="Times New Roman"/>
        <family val="1"/>
      </rPr>
      <t xml:space="preserve">         </t>
    </r>
    <r>
      <rPr>
        <sz val="11"/>
        <rFont val="Calibri"/>
        <family val="2"/>
      </rPr>
      <t>Enter the annual contract line-item budget amounts in the “Contract Budgeted Amount” column.</t>
    </r>
  </si>
  <si>
    <r>
      <t>·</t>
    </r>
    <r>
      <rPr>
        <sz val="7"/>
        <rFont val="Times New Roman"/>
        <family val="1"/>
      </rPr>
      <t xml:space="preserve">         </t>
    </r>
    <r>
      <rPr>
        <sz val="11"/>
        <rFont val="Calibri"/>
        <family val="2"/>
      </rPr>
      <t>Enter the current month’s expenditures into the “This month’s TDMHSAS Expenditures” column.   You will note that the “Year-to-date Expenditures Billed to TDMHSAS” column will be automatically updated.</t>
    </r>
  </si>
  <si>
    <r>
      <t>·</t>
    </r>
    <r>
      <rPr>
        <sz val="7"/>
        <rFont val="Times New Roman"/>
        <family val="1"/>
      </rPr>
      <t xml:space="preserve">         </t>
    </r>
    <r>
      <rPr>
        <sz val="11"/>
        <rFont val="Calibri"/>
        <family val="2"/>
      </rPr>
      <t xml:space="preserve">If a monthly expenditure line item causes the “Year-to-date Expenditures Billed to TDMHSAS” column to exceed the budgeted amount for that line, the entry will turn </t>
    </r>
    <r>
      <rPr>
        <sz val="11"/>
        <color rgb="FFFF0000"/>
        <rFont val="Calibri"/>
        <family val="2"/>
      </rPr>
      <t>red</t>
    </r>
    <r>
      <rPr>
        <sz val="11"/>
        <rFont val="Calibri"/>
        <family val="2"/>
      </rPr>
      <t xml:space="preserve">.  This may indicate an entry error or the need for a budget revision.   If the </t>
    </r>
    <r>
      <rPr>
        <sz val="11"/>
        <color rgb="FFFF0000"/>
        <rFont val="Calibri"/>
        <family val="2"/>
      </rPr>
      <t>red</t>
    </r>
    <r>
      <rPr>
        <sz val="11"/>
        <rFont val="Calibri"/>
        <family val="2"/>
      </rPr>
      <t xml:space="preserve"> flag is not due to an entry error, contact the Program Manager for a resolution of the line-item overage.</t>
    </r>
  </si>
  <si>
    <r>
      <t>·</t>
    </r>
    <r>
      <rPr>
        <sz val="7"/>
        <rFont val="Times New Roman"/>
        <family val="1"/>
      </rPr>
      <t xml:space="preserve">         </t>
    </r>
    <r>
      <rPr>
        <sz val="11"/>
        <rFont val="Calibri"/>
        <family val="2"/>
      </rPr>
      <t>If a budget revision is approved, enter the revised budget amount(s) on the current month’s invoice tab only.  You will note that the current month’s and subsequent months’ invoice tabs will be updated accordingly while the preceding months’ invoice tabs will not be affected.</t>
    </r>
  </si>
  <si>
    <t xml:space="preserve">             •      After the invoices have been signed and dated you may submit them electronically to          </t>
  </si>
  <si>
    <t xml:space="preserve">HTTPS://tn.gov/behavioral-health/article/how-to-email-invoices </t>
  </si>
  <si>
    <t xml:space="preserve">              MHSAS.Fiscal.Invoices@tn.gov as per instructions available at the link below:</t>
  </si>
  <si>
    <t>(EDISON) VENDOR NUMBER:</t>
  </si>
  <si>
    <t>P.O. #:</t>
  </si>
  <si>
    <t>CONTRACT#</t>
  </si>
  <si>
    <t>GRANTEE REFERENCE #:</t>
  </si>
  <si>
    <r>
      <t>·</t>
    </r>
    <r>
      <rPr>
        <sz val="7"/>
        <rFont val="Times New Roman"/>
        <family val="1"/>
      </rPr>
      <t xml:space="preserve">         </t>
    </r>
    <r>
      <rPr>
        <sz val="11"/>
        <rFont val="Calibri"/>
        <family val="2"/>
      </rPr>
      <t>Since the invoice number, monthly invoice ending date, and invoice period covered entries change each month, these entries will have to be manually entered on each month's tab.</t>
    </r>
  </si>
  <si>
    <t>TIMELY FILED, ERROR FREE INVOICES SPEED UP PAYMENT PROCESSING AND ARE APPRECIATED.</t>
  </si>
  <si>
    <t>mark</t>
  </si>
  <si>
    <t>Reconciliation Explanation</t>
  </si>
  <si>
    <t xml:space="preserve"> </t>
  </si>
  <si>
    <t>Reconciliation Explanation Below</t>
  </si>
  <si>
    <t>Additional Comments if needed</t>
  </si>
  <si>
    <t>Refund or reconciliation comments in the space below:</t>
  </si>
  <si>
    <t>FY - 2023</t>
  </si>
  <si>
    <t>Form Date: 6/30/22</t>
  </si>
  <si>
    <t>MONTH END</t>
  </si>
  <si>
    <t>MONTH Start</t>
  </si>
  <si>
    <t>Days in Month</t>
  </si>
  <si>
    <t>Days minus 1</t>
  </si>
  <si>
    <t>MONTH RANGE</t>
  </si>
  <si>
    <t>state year</t>
  </si>
  <si>
    <t xml:space="preserve">federal year </t>
  </si>
  <si>
    <t>FY - 2024</t>
  </si>
  <si>
    <t>Form Date: 7/30/23</t>
  </si>
  <si>
    <t>Please use the below space for any comments about your monthly expenses (for example: you are including a true-up or you are including a refund due to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</si>
</sst>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409]mmmm\ d\,\ yyyy;@"/>
  </numFmts>
  <fonts count="21" x14ac:knownFonts="1">
    <font>
      <sz val="10"/>
      <name val="Arial"/>
    </font>
    <font>
      <sz val="10"/>
      <name val="Arial"/>
      <family val="2"/>
    </font>
    <font>
      <sz val="8"/>
      <name val="Arial"/>
      <family val="2"/>
    </font>
    <font>
      <b/>
      <sz val="10"/>
      <name val="Calibri"/>
      <family val="2"/>
      <scheme val="minor"/>
    </font>
    <font>
      <sz val="10"/>
      <name val="Calibri"/>
      <family val="2"/>
      <scheme val="minor"/>
    </font>
    <font>
      <b/>
      <sz val="11"/>
      <name val="Calibri"/>
      <family val="2"/>
      <scheme val="minor"/>
    </font>
    <font>
      <b/>
      <sz val="9"/>
      <name val="Calibri"/>
      <family val="2"/>
      <scheme val="minor"/>
    </font>
    <font>
      <sz val="9"/>
      <name val="Calibri"/>
      <family val="2"/>
      <scheme val="minor"/>
    </font>
    <font>
      <b/>
      <sz val="14"/>
      <name val="Calibri"/>
      <family val="2"/>
      <scheme val="minor"/>
    </font>
    <font>
      <b/>
      <sz val="12"/>
      <name val="Calibri"/>
      <family val="2"/>
      <scheme val="minor"/>
    </font>
    <font>
      <u/>
      <sz val="10"/>
      <color theme="10"/>
      <name val="Arial"/>
      <family val="2"/>
    </font>
    <font>
      <b/>
      <sz val="16"/>
      <name val="Arial"/>
      <family val="2"/>
    </font>
    <font>
      <sz val="11"/>
      <name val="Calibri"/>
      <family val="2"/>
    </font>
    <font>
      <sz val="11"/>
      <name val="Symbol"/>
      <family val="1"/>
      <charset val="2"/>
    </font>
    <font>
      <sz val="7"/>
      <name val="Times New Roman"/>
      <family val="1"/>
    </font>
    <font>
      <sz val="11"/>
      <color rgb="FFFF0000"/>
      <name val="Calibri"/>
      <family val="2"/>
    </font>
    <font>
      <sz val="11"/>
      <name val="Calibri"/>
      <family val="2"/>
      <scheme val="minor"/>
    </font>
    <font>
      <sz val="14"/>
      <name val="Calibri"/>
      <family val="2"/>
      <scheme val="minor"/>
    </font>
    <font>
      <b/>
      <sz val="14"/>
      <color rgb="FF0070C0"/>
      <name val="Calibri"/>
      <family val="2"/>
      <scheme val="minor"/>
    </font>
    <font>
      <b/>
      <sz val="9"/>
      <name val="Arial"/>
      <family val="2"/>
    </font>
    <font>
      <b/>
      <sz val="10"/>
      <name val="Calibri"/>
      <family val="2"/>
      <charset val="1"/>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26">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10" fillId="0" borderId="0" applyNumberFormat="0" applyFill="0" applyBorder="0" applyAlignment="0" applyProtection="0"/>
  </cellStyleXfs>
  <cellXfs count="261">
    <xf numFmtId="0" fontId="0" fillId="0" borderId="0" xfId="0"/>
    <xf numFmtId="0" fontId="3" fillId="0" borderId="10" xfId="0" applyFont="1" applyFill="1" applyBorder="1" applyAlignment="1" applyProtection="1">
      <alignment wrapText="1"/>
    </xf>
    <xf numFmtId="0" fontId="1" fillId="0" borderId="0" xfId="0" applyFont="1" applyProtection="1"/>
    <xf numFmtId="0" fontId="11" fillId="2" borderId="0" xfId="0" applyFont="1" applyFill="1" applyAlignment="1" applyProtection="1">
      <alignment horizontal="center" vertical="center" wrapText="1"/>
    </xf>
    <xf numFmtId="0" fontId="0" fillId="0" borderId="0" xfId="0" applyAlignment="1" applyProtection="1">
      <alignment horizontal="center"/>
    </xf>
    <xf numFmtId="0" fontId="0" fillId="0" borderId="0" xfId="0" applyProtection="1"/>
    <xf numFmtId="0" fontId="1" fillId="0" borderId="0" xfId="0" applyFont="1" applyAlignment="1" applyProtection="1">
      <alignment horizontal="center" vertical="center"/>
    </xf>
    <xf numFmtId="0" fontId="1" fillId="0" borderId="0" xfId="0" applyFont="1" applyAlignment="1" applyProtection="1">
      <alignment horizontal="center"/>
    </xf>
    <xf numFmtId="0" fontId="3" fillId="0" borderId="13" xfId="0" applyFont="1" applyBorder="1" applyAlignment="1" applyProtection="1">
      <alignment vertical="top" wrapText="1"/>
    </xf>
    <xf numFmtId="0" fontId="3" fillId="0" borderId="5" xfId="0" applyFont="1" applyBorder="1" applyAlignment="1" applyProtection="1">
      <alignment vertical="top" wrapText="1"/>
    </xf>
    <xf numFmtId="0" fontId="3" fillId="0" borderId="6" xfId="0" applyFont="1" applyBorder="1" applyAlignment="1" applyProtection="1">
      <alignment vertical="top" wrapText="1"/>
    </xf>
    <xf numFmtId="0" fontId="12" fillId="0" borderId="0" xfId="0" applyFont="1" applyAlignment="1" applyProtection="1">
      <alignment wrapText="1"/>
    </xf>
    <xf numFmtId="0" fontId="7" fillId="0" borderId="2" xfId="0" applyFont="1" applyBorder="1" applyAlignment="1" applyProtection="1">
      <alignment horizontal="center" vertical="top" wrapText="1"/>
    </xf>
    <xf numFmtId="0" fontId="7" fillId="0" borderId="2" xfId="0" applyNumberFormat="1" applyFont="1" applyBorder="1" applyAlignment="1" applyProtection="1">
      <alignment horizontal="center" vertical="top" wrapText="1"/>
    </xf>
    <xf numFmtId="0" fontId="13" fillId="0" borderId="0" xfId="0" applyFont="1" applyAlignment="1" applyProtection="1">
      <alignment horizontal="left" vertical="center" wrapText="1" indent="4"/>
    </xf>
    <xf numFmtId="0" fontId="12" fillId="0" borderId="0" xfId="0" applyFont="1" applyAlignment="1" applyProtection="1">
      <alignment horizontal="left" vertical="center" wrapText="1" indent="4"/>
    </xf>
    <xf numFmtId="0" fontId="10" fillId="0" borderId="0" xfId="2" applyAlignment="1" applyProtection="1">
      <alignment horizontal="left" vertical="center" indent="4"/>
    </xf>
    <xf numFmtId="0" fontId="3" fillId="0" borderId="0" xfId="0" applyFont="1" applyAlignment="1" applyProtection="1">
      <alignment horizontal="right"/>
    </xf>
    <xf numFmtId="0" fontId="3" fillId="0" borderId="0" xfId="0" applyFont="1" applyAlignment="1" applyProtection="1">
      <alignment horizontal="left"/>
      <protection locked="0"/>
    </xf>
    <xf numFmtId="0" fontId="4" fillId="0" borderId="0" xfId="0" applyFont="1" applyProtection="1">
      <protection locked="0"/>
    </xf>
    <xf numFmtId="0" fontId="4" fillId="0" borderId="0" xfId="0" applyFont="1" applyAlignment="1" applyProtection="1">
      <alignment horizontal="center"/>
      <protection locked="0"/>
    </xf>
    <xf numFmtId="0" fontId="3" fillId="0" borderId="8" xfId="0" applyFont="1" applyBorder="1" applyProtection="1">
      <protection locked="0"/>
    </xf>
    <xf numFmtId="0" fontId="4" fillId="0" borderId="8" xfId="0" applyFont="1" applyBorder="1" applyProtection="1">
      <protection locked="0"/>
    </xf>
    <xf numFmtId="0" fontId="4" fillId="0" borderId="0" xfId="0" applyFont="1" applyBorder="1" applyProtection="1">
      <protection locked="0"/>
    </xf>
    <xf numFmtId="0" fontId="3" fillId="0" borderId="0" xfId="0" applyFont="1" applyFill="1" applyBorder="1" applyAlignment="1" applyProtection="1">
      <alignment vertical="top" wrapText="1"/>
      <protection locked="0"/>
    </xf>
    <xf numFmtId="0" fontId="3" fillId="0" borderId="0" xfId="0" applyFont="1" applyFill="1" applyBorder="1" applyAlignment="1" applyProtection="1">
      <alignment wrapText="1"/>
      <protection locked="0"/>
    </xf>
    <xf numFmtId="0" fontId="4" fillId="0" borderId="0" xfId="0" applyFont="1" applyAlignment="1" applyProtection="1">
      <protection locked="0"/>
    </xf>
    <xf numFmtId="0" fontId="3" fillId="0" borderId="0" xfId="0" applyFont="1" applyAlignment="1" applyProtection="1">
      <alignment horizontal="center"/>
      <protection locked="0"/>
    </xf>
    <xf numFmtId="0" fontId="4" fillId="0" borderId="0" xfId="0" applyFont="1" applyAlignment="1" applyProtection="1">
      <alignment vertical="top"/>
      <protection locked="0"/>
    </xf>
    <xf numFmtId="0" fontId="4" fillId="0" borderId="7" xfId="0" applyFont="1" applyBorder="1" applyAlignment="1" applyProtection="1">
      <alignment horizontal="left" vertical="top" wrapText="1"/>
      <protection locked="0"/>
    </xf>
    <xf numFmtId="0" fontId="4" fillId="0" borderId="7" xfId="0" applyFont="1" applyBorder="1" applyAlignment="1" applyProtection="1">
      <alignment vertical="top" wrapText="1"/>
      <protection locked="0"/>
    </xf>
    <xf numFmtId="0" fontId="4" fillId="0" borderId="2" xfId="0" applyFont="1" applyBorder="1" applyAlignment="1" applyProtection="1">
      <alignment horizontal="left" vertical="top" wrapText="1"/>
      <protection locked="0"/>
    </xf>
    <xf numFmtId="164" fontId="4" fillId="0" borderId="2" xfId="0" applyNumberFormat="1" applyFont="1" applyBorder="1" applyAlignment="1" applyProtection="1">
      <alignment vertical="top" wrapText="1"/>
      <protection locked="0"/>
    </xf>
    <xf numFmtId="0" fontId="3" fillId="0" borderId="2" xfId="0" applyFont="1" applyBorder="1" applyAlignment="1" applyProtection="1">
      <alignment horizontal="left" vertical="top" wrapText="1"/>
      <protection locked="0"/>
    </xf>
    <xf numFmtId="164" fontId="4" fillId="0" borderId="2" xfId="0" applyNumberFormat="1" applyFont="1" applyBorder="1" applyAlignment="1" applyProtection="1">
      <alignment horizontal="left" vertical="top" wrapText="1"/>
      <protection locked="0"/>
    </xf>
    <xf numFmtId="0" fontId="7" fillId="0" borderId="5" xfId="0" applyFont="1" applyBorder="1" applyAlignment="1" applyProtection="1">
      <alignment horizontal="center" vertical="top" wrapText="1"/>
      <protection locked="0"/>
    </xf>
    <xf numFmtId="0" fontId="4" fillId="0" borderId="0" xfId="0" applyFont="1" applyAlignment="1" applyProtection="1">
      <alignment wrapText="1"/>
      <protection locked="0"/>
    </xf>
    <xf numFmtId="0" fontId="4" fillId="0" borderId="1" xfId="0" applyFont="1" applyBorder="1" applyAlignment="1" applyProtection="1">
      <alignment vertical="top" wrapText="1"/>
      <protection locked="0"/>
    </xf>
    <xf numFmtId="0" fontId="4" fillId="0" borderId="5" xfId="0" applyFont="1" applyBorder="1" applyAlignment="1" applyProtection="1">
      <alignment horizontal="left" vertical="top" wrapText="1"/>
      <protection locked="0"/>
    </xf>
    <xf numFmtId="0" fontId="16" fillId="0" borderId="9"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4" fillId="0" borderId="13" xfId="0" applyFont="1" applyBorder="1" applyAlignment="1" applyProtection="1">
      <alignment horizontal="center" wrapText="1"/>
      <protection locked="0"/>
    </xf>
    <xf numFmtId="0" fontId="4" fillId="0" borderId="5" xfId="0" applyFont="1" applyBorder="1" applyAlignment="1" applyProtection="1">
      <alignment horizontal="center" wrapText="1"/>
      <protection locked="0"/>
    </xf>
    <xf numFmtId="0" fontId="4" fillId="0" borderId="6" xfId="0" applyFont="1" applyBorder="1" applyAlignment="1" applyProtection="1">
      <alignment horizontal="center" wrapText="1"/>
      <protection locked="0"/>
    </xf>
    <xf numFmtId="0" fontId="4" fillId="0" borderId="3" xfId="0" applyFont="1" applyBorder="1" applyAlignment="1" applyProtection="1">
      <alignment horizontal="left" vertical="top" wrapText="1"/>
      <protection locked="0"/>
    </xf>
    <xf numFmtId="0" fontId="16" fillId="0" borderId="9" xfId="0" applyFont="1" applyBorder="1" applyAlignment="1" applyProtection="1">
      <alignment vertical="top" wrapText="1"/>
      <protection locked="0"/>
    </xf>
    <xf numFmtId="0" fontId="16" fillId="0" borderId="13" xfId="0" applyFont="1" applyBorder="1" applyAlignment="1" applyProtection="1">
      <alignment horizontal="center" vertical="top" wrapText="1"/>
      <protection locked="0"/>
    </xf>
    <xf numFmtId="0" fontId="16" fillId="0" borderId="6" xfId="0" applyFont="1" applyBorder="1" applyAlignment="1" applyProtection="1">
      <alignment horizontal="center" vertical="top" wrapText="1"/>
      <protection locked="0"/>
    </xf>
    <xf numFmtId="164" fontId="8" fillId="0" borderId="13" xfId="0" applyNumberFormat="1" applyFont="1" applyFill="1" applyBorder="1" applyAlignment="1" applyProtection="1">
      <alignment vertical="top" wrapText="1"/>
      <protection locked="0"/>
    </xf>
    <xf numFmtId="164" fontId="8" fillId="0" borderId="5" xfId="0" applyNumberFormat="1" applyFont="1" applyFill="1" applyBorder="1" applyAlignment="1" applyProtection="1">
      <alignment vertical="top" wrapText="1"/>
      <protection locked="0"/>
    </xf>
    <xf numFmtId="0" fontId="5" fillId="0" borderId="0" xfId="0" applyFont="1" applyAlignment="1" applyProtection="1">
      <alignment horizontal="center"/>
      <protection locked="0"/>
    </xf>
    <xf numFmtId="0" fontId="4" fillId="0" borderId="9" xfId="0" applyFont="1" applyBorder="1" applyAlignment="1" applyProtection="1">
      <alignment horizontal="center" vertical="top" wrapText="1"/>
      <protection locked="0"/>
    </xf>
    <xf numFmtId="0" fontId="4" fillId="0" borderId="3"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4" xfId="0" applyFont="1" applyBorder="1" applyAlignment="1" applyProtection="1">
      <alignment vertical="top" wrapText="1"/>
      <protection locked="0"/>
    </xf>
    <xf numFmtId="0" fontId="7" fillId="0" borderId="0" xfId="0" applyFont="1" applyBorder="1" applyAlignment="1" applyProtection="1">
      <alignment vertical="top" wrapText="1"/>
      <protection locked="0"/>
    </xf>
    <xf numFmtId="0" fontId="7" fillId="0" borderId="4"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3" fillId="0" borderId="9" xfId="0" applyFont="1" applyFill="1" applyBorder="1" applyAlignment="1" applyProtection="1">
      <alignment vertical="top" wrapText="1"/>
    </xf>
    <xf numFmtId="0" fontId="4" fillId="0" borderId="6" xfId="0" applyFont="1" applyBorder="1" applyAlignment="1" applyProtection="1">
      <alignment vertical="top" wrapText="1"/>
      <protection locked="0"/>
    </xf>
    <xf numFmtId="0" fontId="4" fillId="0" borderId="0" xfId="0" applyFont="1" applyBorder="1" applyAlignment="1" applyProtection="1">
      <alignment horizontal="center" vertical="top" wrapText="1"/>
      <protection locked="0"/>
    </xf>
    <xf numFmtId="0" fontId="4" fillId="0" borderId="0" xfId="0" applyFont="1" applyAlignment="1" applyProtection="1">
      <alignment vertical="top" wrapText="1"/>
      <protection locked="0"/>
    </xf>
    <xf numFmtId="0" fontId="3" fillId="0" borderId="25" xfId="0" applyFont="1" applyFill="1" applyBorder="1" applyAlignment="1" applyProtection="1">
      <alignment wrapText="1"/>
    </xf>
    <xf numFmtId="7" fontId="17" fillId="0" borderId="3" xfId="1" applyNumberFormat="1" applyFont="1" applyBorder="1" applyAlignment="1" applyProtection="1">
      <alignment horizontal="center" vertical="top" wrapText="1"/>
      <protection locked="0"/>
    </xf>
    <xf numFmtId="7" fontId="17" fillId="0" borderId="3" xfId="1" applyNumberFormat="1" applyFont="1" applyBorder="1" applyAlignment="1" applyProtection="1">
      <alignment horizontal="center" vertical="top" wrapText="1"/>
    </xf>
    <xf numFmtId="7" fontId="8" fillId="0" borderId="3" xfId="1" applyNumberFormat="1" applyFont="1" applyFill="1" applyBorder="1" applyAlignment="1" applyProtection="1">
      <alignment horizontal="center" vertical="top" wrapText="1"/>
    </xf>
    <xf numFmtId="7" fontId="17" fillId="0" borderId="3" xfId="1" applyNumberFormat="1" applyFont="1" applyFill="1" applyBorder="1" applyAlignment="1" applyProtection="1">
      <alignment horizontal="center" vertical="top" wrapText="1"/>
      <protection locked="0"/>
    </xf>
    <xf numFmtId="7" fontId="17" fillId="0" borderId="3" xfId="1" applyNumberFormat="1" applyFont="1" applyFill="1" applyBorder="1" applyAlignment="1" applyProtection="1">
      <alignment horizontal="center" vertical="top" wrapText="1"/>
    </xf>
    <xf numFmtId="0" fontId="3" fillId="0" borderId="0" xfId="0" applyFont="1" applyAlignment="1" applyProtection="1">
      <alignment horizontal="right"/>
      <protection locked="0"/>
    </xf>
    <xf numFmtId="0" fontId="3" fillId="0" borderId="10" xfId="0" applyFont="1" applyFill="1" applyBorder="1" applyAlignment="1" applyProtection="1">
      <alignment wrapText="1"/>
      <protection locked="0"/>
    </xf>
    <xf numFmtId="0" fontId="3" fillId="0" borderId="25" xfId="0" applyFont="1" applyFill="1" applyBorder="1" applyAlignment="1" applyProtection="1">
      <alignment wrapText="1"/>
      <protection locked="0"/>
    </xf>
    <xf numFmtId="0" fontId="3" fillId="0" borderId="9" xfId="0" applyFont="1" applyFill="1" applyBorder="1" applyAlignment="1" applyProtection="1">
      <alignment vertical="top" wrapText="1"/>
      <protection locked="0"/>
    </xf>
    <xf numFmtId="0" fontId="3" fillId="0" borderId="13"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7" fillId="0" borderId="2" xfId="0" applyFont="1" applyBorder="1" applyAlignment="1" applyProtection="1">
      <alignment horizontal="center" vertical="top" wrapText="1"/>
      <protection locked="0"/>
    </xf>
    <xf numFmtId="0" fontId="7" fillId="0" borderId="2" xfId="0" applyNumberFormat="1" applyFont="1" applyBorder="1" applyAlignment="1" applyProtection="1">
      <alignment horizontal="center" vertical="top" wrapText="1"/>
      <protection locked="0"/>
    </xf>
    <xf numFmtId="7" fontId="8" fillId="0" borderId="3" xfId="1" applyNumberFormat="1" applyFont="1" applyFill="1" applyBorder="1" applyAlignment="1" applyProtection="1">
      <alignment horizontal="center" vertical="top" wrapText="1"/>
      <protection locked="0"/>
    </xf>
    <xf numFmtId="0" fontId="4" fillId="0" borderId="9" xfId="0" applyFont="1" applyBorder="1" applyAlignment="1" applyProtection="1">
      <alignment horizontal="center" vertical="top" wrapText="1"/>
      <protection locked="0"/>
    </xf>
    <xf numFmtId="0" fontId="4" fillId="0" borderId="5" xfId="0" applyFont="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4" xfId="0" applyFont="1" applyBorder="1" applyAlignment="1" applyProtection="1">
      <alignment vertical="top" wrapText="1"/>
      <protection locked="0"/>
    </xf>
    <xf numFmtId="0" fontId="7" fillId="0" borderId="0" xfId="0" applyFont="1" applyBorder="1" applyAlignment="1" applyProtection="1">
      <alignment vertical="top" wrapText="1"/>
      <protection locked="0"/>
    </xf>
    <xf numFmtId="0" fontId="7" fillId="0" borderId="4" xfId="0" applyFont="1" applyBorder="1" applyAlignment="1" applyProtection="1">
      <alignment vertical="top" wrapText="1"/>
      <protection locked="0"/>
    </xf>
    <xf numFmtId="0" fontId="3" fillId="0" borderId="9" xfId="0" applyFont="1" applyFill="1" applyBorder="1" applyAlignment="1" applyProtection="1">
      <alignment vertical="top" wrapText="1"/>
    </xf>
    <xf numFmtId="0" fontId="4" fillId="0" borderId="6" xfId="0" applyFont="1" applyBorder="1" applyAlignment="1" applyProtection="1">
      <alignment vertical="top" wrapText="1"/>
      <protection locked="0"/>
    </xf>
    <xf numFmtId="0" fontId="4" fillId="0" borderId="0" xfId="0" applyFont="1" applyBorder="1" applyAlignment="1" applyProtection="1">
      <alignment horizontal="center" vertical="top" wrapText="1"/>
      <protection locked="0"/>
    </xf>
    <xf numFmtId="0" fontId="5" fillId="0" borderId="0" xfId="0" applyFont="1" applyAlignment="1" applyProtection="1">
      <alignment horizontal="center"/>
      <protection locked="0"/>
    </xf>
    <xf numFmtId="0" fontId="4" fillId="0" borderId="0" xfId="0" applyFont="1" applyAlignment="1" applyProtection="1">
      <alignment vertical="top" wrapText="1"/>
      <protection locked="0"/>
    </xf>
    <xf numFmtId="0" fontId="18" fillId="0" borderId="2" xfId="0" applyFont="1" applyBorder="1" applyAlignment="1" applyProtection="1">
      <alignment horizontal="center" vertical="center" wrapText="1"/>
      <protection locked="0"/>
    </xf>
    <xf numFmtId="7" fontId="18" fillId="0" borderId="3" xfId="1" applyNumberFormat="1" applyFont="1" applyFill="1" applyBorder="1" applyAlignment="1" applyProtection="1">
      <alignment horizontal="center" vertical="top" wrapText="1"/>
    </xf>
    <xf numFmtId="7" fontId="18" fillId="0" borderId="3" xfId="1" applyNumberFormat="1" applyFont="1" applyFill="1" applyBorder="1" applyAlignment="1" applyProtection="1">
      <alignment horizontal="center" vertical="top" wrapText="1"/>
      <protection locked="0"/>
    </xf>
    <xf numFmtId="14" fontId="0" fillId="0" borderId="0" xfId="0" applyNumberFormat="1"/>
    <xf numFmtId="165" fontId="0" fillId="0" borderId="0" xfId="0" applyNumberFormat="1"/>
    <xf numFmtId="43" fontId="0" fillId="0" borderId="0" xfId="0" applyNumberFormat="1"/>
    <xf numFmtId="14" fontId="19" fillId="0" borderId="8" xfId="0" applyNumberFormat="1" applyFont="1" applyBorder="1" applyAlignment="1">
      <alignment horizontal="center"/>
    </xf>
    <xf numFmtId="14" fontId="19" fillId="3" borderId="0" xfId="0" applyNumberFormat="1" applyFont="1" applyFill="1"/>
    <xf numFmtId="43" fontId="19" fillId="3" borderId="0" xfId="0" applyNumberFormat="1" applyFont="1" applyFill="1"/>
    <xf numFmtId="0" fontId="3" fillId="0" borderId="9" xfId="0" applyFont="1" applyFill="1" applyBorder="1" applyAlignment="1" applyProtection="1">
      <alignment vertical="top" wrapText="1"/>
    </xf>
    <xf numFmtId="0" fontId="3" fillId="0" borderId="10" xfId="0" applyFont="1" applyFill="1" applyBorder="1" applyAlignment="1" applyProtection="1">
      <alignment vertical="top" wrapText="1"/>
    </xf>
    <xf numFmtId="0" fontId="3" fillId="0" borderId="25" xfId="0" applyFont="1" applyFill="1" applyBorder="1" applyAlignment="1" applyProtection="1">
      <alignment vertical="top" wrapText="1"/>
    </xf>
    <xf numFmtId="0" fontId="3" fillId="0" borderId="1" xfId="0" applyFont="1" applyFill="1" applyBorder="1" applyAlignment="1" applyProtection="1">
      <alignment horizontal="left" wrapText="1"/>
      <protection locked="0"/>
    </xf>
    <xf numFmtId="49" fontId="3" fillId="0" borderId="10" xfId="0" applyNumberFormat="1" applyFont="1" applyFill="1" applyBorder="1" applyAlignment="1" applyProtection="1">
      <alignment horizontal="left" wrapText="1"/>
      <protection locked="0"/>
    </xf>
    <xf numFmtId="49" fontId="3" fillId="0" borderId="1" xfId="0" applyNumberFormat="1" applyFont="1" applyFill="1" applyBorder="1" applyAlignment="1" applyProtection="1">
      <alignment horizontal="left" wrapText="1"/>
      <protection locked="0"/>
    </xf>
    <xf numFmtId="14" fontId="3" fillId="0" borderId="10" xfId="0" applyNumberFormat="1" applyFont="1" applyFill="1" applyBorder="1" applyAlignment="1" applyProtection="1">
      <alignment horizontal="left" wrapText="1"/>
      <protection locked="0"/>
    </xf>
    <xf numFmtId="14" fontId="3" fillId="0" borderId="1" xfId="0" applyNumberFormat="1" applyFont="1" applyFill="1" applyBorder="1" applyAlignment="1" applyProtection="1">
      <alignment horizontal="left" wrapText="1"/>
      <protection locked="0"/>
    </xf>
    <xf numFmtId="0" fontId="3" fillId="0" borderId="9" xfId="0" applyFont="1" applyFill="1" applyBorder="1" applyAlignment="1" applyProtection="1">
      <alignment vertical="top" wrapText="1"/>
      <protection locked="0"/>
    </xf>
    <xf numFmtId="0" fontId="3" fillId="0" borderId="25" xfId="0" applyFont="1" applyFill="1" applyBorder="1" applyAlignment="1" applyProtection="1">
      <alignment vertical="top" wrapText="1"/>
      <protection locked="0"/>
    </xf>
    <xf numFmtId="0" fontId="3" fillId="0" borderId="10" xfId="0" applyFont="1" applyFill="1" applyBorder="1" applyAlignment="1" applyProtection="1">
      <alignment vertical="top" wrapText="1"/>
      <protection locked="0"/>
    </xf>
    <xf numFmtId="0" fontId="8" fillId="0" borderId="0" xfId="0" applyFont="1" applyAlignment="1" applyProtection="1">
      <alignment horizontal="center"/>
    </xf>
    <xf numFmtId="0" fontId="9" fillId="0" borderId="0" xfId="0" applyFont="1" applyAlignment="1" applyProtection="1">
      <alignment horizontal="center"/>
    </xf>
    <xf numFmtId="0" fontId="5" fillId="0" borderId="0" xfId="0" applyFont="1" applyAlignment="1" applyProtection="1">
      <alignment horizontal="center"/>
    </xf>
    <xf numFmtId="0" fontId="3" fillId="0" borderId="9" xfId="0" applyFont="1" applyFill="1" applyBorder="1" applyAlignment="1" applyProtection="1">
      <alignment horizontal="left" vertical="top" wrapText="1"/>
    </xf>
    <xf numFmtId="0" fontId="3" fillId="0" borderId="25" xfId="0" applyFont="1" applyFill="1" applyBorder="1" applyAlignment="1" applyProtection="1">
      <alignment horizontal="left" vertical="top" wrapText="1"/>
    </xf>
    <xf numFmtId="0" fontId="3" fillId="0" borderId="9" xfId="0" applyFont="1" applyFill="1" applyBorder="1" applyAlignment="1" applyProtection="1">
      <alignment vertical="top" wrapText="1"/>
    </xf>
    <xf numFmtId="0" fontId="3" fillId="0" borderId="25" xfId="0" applyFont="1" applyFill="1" applyBorder="1" applyAlignment="1" applyProtection="1">
      <alignment vertical="top" wrapText="1"/>
    </xf>
    <xf numFmtId="0" fontId="3" fillId="0" borderId="10" xfId="0" applyFont="1" applyFill="1" applyBorder="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4" fillId="0" borderId="9" xfId="0" applyFont="1" applyFill="1" applyBorder="1" applyAlignment="1" applyProtection="1">
      <alignment vertical="top" wrapText="1"/>
    </xf>
    <xf numFmtId="0" fontId="4" fillId="0" borderId="25" xfId="0" applyFont="1" applyFill="1" applyBorder="1" applyAlignment="1" applyProtection="1">
      <alignment vertical="top" wrapText="1"/>
    </xf>
    <xf numFmtId="0" fontId="3" fillId="0" borderId="11" xfId="0" applyFont="1" applyBorder="1" applyAlignment="1" applyProtection="1">
      <alignment horizontal="center" vertical="top" wrapText="1"/>
      <protection locked="0"/>
    </xf>
    <xf numFmtId="0" fontId="3" fillId="0" borderId="12" xfId="0" applyFont="1" applyBorder="1" applyAlignment="1" applyProtection="1">
      <alignment horizontal="center" vertical="top" wrapText="1"/>
      <protection locked="0"/>
    </xf>
    <xf numFmtId="0" fontId="3" fillId="0" borderId="2" xfId="0" applyFont="1" applyBorder="1" applyAlignment="1" applyProtection="1">
      <alignment horizontal="center" vertical="top" wrapText="1"/>
      <protection locked="0"/>
    </xf>
    <xf numFmtId="0" fontId="3" fillId="0" borderId="9" xfId="0" applyFont="1" applyBorder="1" applyAlignment="1" applyProtection="1">
      <alignment horizontal="center" vertical="top" wrapText="1"/>
      <protection locked="0"/>
    </xf>
    <xf numFmtId="0" fontId="0" fillId="0" borderId="1" xfId="0" applyBorder="1" applyAlignment="1" applyProtection="1">
      <alignment horizontal="center" vertical="top" wrapText="1"/>
      <protection locked="0"/>
    </xf>
    <xf numFmtId="8" fontId="3" fillId="0" borderId="9" xfId="0" applyNumberFormat="1" applyFont="1" applyBorder="1" applyAlignment="1" applyProtection="1">
      <alignment horizontal="center" vertical="top" wrapText="1"/>
      <protection locked="0"/>
    </xf>
    <xf numFmtId="8" fontId="0" fillId="0" borderId="1" xfId="0" applyNumberFormat="1" applyBorder="1" applyAlignment="1" applyProtection="1">
      <alignment horizontal="center" vertical="top" wrapText="1"/>
      <protection locked="0"/>
    </xf>
    <xf numFmtId="0" fontId="3" fillId="0" borderId="14" xfId="0" applyFont="1" applyBorder="1" applyAlignment="1" applyProtection="1">
      <alignment horizontal="center" vertical="top" wrapText="1"/>
    </xf>
    <xf numFmtId="0" fontId="4" fillId="0" borderId="4" xfId="0" applyFont="1" applyBorder="1" applyAlignment="1" applyProtection="1">
      <alignment horizontal="center" vertical="top" wrapText="1"/>
    </xf>
    <xf numFmtId="0" fontId="4" fillId="0" borderId="3" xfId="0" applyFont="1" applyBorder="1" applyAlignment="1" applyProtection="1">
      <alignment horizontal="center" vertical="top" wrapText="1"/>
    </xf>
    <xf numFmtId="0" fontId="6" fillId="0" borderId="11" xfId="0" applyFont="1" applyBorder="1" applyAlignment="1" applyProtection="1">
      <alignment horizontal="center" vertical="top" wrapText="1"/>
    </xf>
    <xf numFmtId="0" fontId="6" fillId="0" borderId="12" xfId="0" applyFont="1" applyBorder="1" applyAlignment="1" applyProtection="1">
      <alignment horizontal="center" vertical="top" wrapText="1"/>
    </xf>
    <xf numFmtId="0" fontId="6" fillId="0" borderId="2" xfId="0" applyFont="1" applyBorder="1" applyAlignment="1" applyProtection="1">
      <alignment horizontal="center" vertical="top" wrapText="1"/>
    </xf>
    <xf numFmtId="0" fontId="3" fillId="0" borderId="13" xfId="0" applyFont="1" applyBorder="1" applyAlignment="1" applyProtection="1">
      <alignment horizontal="center" vertical="top" wrapText="1"/>
    </xf>
    <xf numFmtId="0" fontId="3" fillId="0" borderId="15" xfId="0" applyFont="1" applyBorder="1" applyAlignment="1" applyProtection="1">
      <alignment horizontal="center" vertical="top" wrapText="1"/>
    </xf>
    <xf numFmtId="0" fontId="3" fillId="0" borderId="5" xfId="0" applyFont="1" applyBorder="1" applyAlignment="1" applyProtection="1">
      <alignment horizontal="center" vertical="top" wrapText="1"/>
    </xf>
    <xf numFmtId="0" fontId="3" fillId="0" borderId="0" xfId="0" applyFont="1" applyBorder="1" applyAlignment="1" applyProtection="1">
      <alignment horizontal="center" vertical="top" wrapText="1"/>
    </xf>
    <xf numFmtId="0" fontId="3" fillId="0" borderId="4" xfId="0" applyFont="1" applyBorder="1" applyAlignment="1" applyProtection="1">
      <alignment horizontal="center" vertical="top" wrapText="1"/>
    </xf>
    <xf numFmtId="0" fontId="3" fillId="0" borderId="6" xfId="0" applyFont="1" applyBorder="1" applyAlignment="1" applyProtection="1">
      <alignment horizontal="center" vertical="top" wrapText="1"/>
    </xf>
    <xf numFmtId="0" fontId="3" fillId="0" borderId="8" xfId="0" applyFont="1" applyBorder="1" applyAlignment="1" applyProtection="1">
      <alignment horizontal="center" vertical="top" wrapText="1"/>
    </xf>
    <xf numFmtId="0" fontId="3" fillId="0" borderId="3" xfId="0" applyFont="1" applyBorder="1" applyAlignment="1" applyProtection="1">
      <alignment horizontal="center" vertical="top" wrapText="1"/>
    </xf>
    <xf numFmtId="0" fontId="3" fillId="0" borderId="13" xfId="0" applyFont="1" applyBorder="1" applyAlignment="1" applyProtection="1">
      <alignment horizontal="center" vertical="top" wrapText="1"/>
      <protection locked="0"/>
    </xf>
    <xf numFmtId="0" fontId="4" fillId="0" borderId="14" xfId="0" applyFont="1" applyBorder="1" applyAlignment="1" applyProtection="1">
      <alignment horizontal="center" vertical="top" wrapText="1"/>
      <protection locked="0"/>
    </xf>
    <xf numFmtId="0" fontId="4" fillId="0" borderId="5" xfId="0" applyFont="1" applyBorder="1" applyAlignment="1" applyProtection="1">
      <alignment horizontal="center" vertical="top" wrapText="1"/>
      <protection locked="0"/>
    </xf>
    <xf numFmtId="0" fontId="4" fillId="0" borderId="4"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3" xfId="0" applyFont="1" applyBorder="1" applyAlignment="1" applyProtection="1">
      <alignment horizontal="center" vertical="top" wrapText="1"/>
      <protection locked="0"/>
    </xf>
    <xf numFmtId="0" fontId="7" fillId="0" borderId="9" xfId="0" applyFont="1" applyBorder="1" applyAlignment="1" applyProtection="1">
      <alignment vertical="top" wrapText="1"/>
    </xf>
    <xf numFmtId="0" fontId="0" fillId="0" borderId="1" xfId="0" applyBorder="1" applyAlignment="1" applyProtection="1">
      <alignment vertical="top" wrapText="1"/>
    </xf>
    <xf numFmtId="7" fontId="17" fillId="0" borderId="9" xfId="1" applyNumberFormat="1" applyFont="1" applyFill="1" applyBorder="1" applyAlignment="1" applyProtection="1">
      <alignment horizontal="center" vertical="top" wrapText="1"/>
      <protection locked="0"/>
    </xf>
    <xf numFmtId="7" fontId="17" fillId="0" borderId="1" xfId="1" applyNumberFormat="1" applyFont="1" applyFill="1" applyBorder="1" applyAlignment="1" applyProtection="1">
      <alignment horizontal="center" vertical="top" wrapText="1"/>
      <protection locked="0"/>
    </xf>
    <xf numFmtId="164" fontId="8" fillId="0" borderId="9" xfId="0" applyNumberFormat="1" applyFont="1" applyFill="1" applyBorder="1" applyAlignment="1" applyProtection="1">
      <alignment horizontal="center" vertical="top" wrapText="1"/>
      <protection locked="0"/>
    </xf>
    <xf numFmtId="164" fontId="8" fillId="0" borderId="15" xfId="0" applyNumberFormat="1" applyFont="1" applyFill="1" applyBorder="1" applyAlignment="1" applyProtection="1">
      <alignment horizontal="center" vertical="top" wrapText="1"/>
      <protection locked="0"/>
    </xf>
    <xf numFmtId="164" fontId="8" fillId="0" borderId="14" xfId="0" applyNumberFormat="1" applyFont="1" applyFill="1" applyBorder="1" applyAlignment="1" applyProtection="1">
      <alignment horizontal="center" vertical="top" wrapText="1"/>
      <protection locked="0"/>
    </xf>
    <xf numFmtId="0" fontId="4" fillId="0" borderId="13" xfId="0" applyFont="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0" fontId="7" fillId="0" borderId="1" xfId="0" applyFont="1" applyBorder="1" applyAlignment="1" applyProtection="1">
      <alignment vertical="top" wrapText="1"/>
    </xf>
    <xf numFmtId="0" fontId="7" fillId="0" borderId="9" xfId="0" applyFont="1" applyFill="1" applyBorder="1" applyAlignment="1" applyProtection="1">
      <alignment vertical="top"/>
    </xf>
    <xf numFmtId="0" fontId="7" fillId="0" borderId="1" xfId="0" applyFont="1" applyFill="1" applyBorder="1" applyAlignment="1" applyProtection="1">
      <alignment vertical="top"/>
    </xf>
    <xf numFmtId="0" fontId="3" fillId="0" borderId="1" xfId="0" applyFont="1" applyFill="1" applyBorder="1" applyAlignment="1" applyProtection="1">
      <alignment vertical="top" wrapText="1"/>
    </xf>
    <xf numFmtId="7" fontId="8" fillId="0" borderId="9" xfId="1" applyNumberFormat="1" applyFont="1" applyFill="1" applyBorder="1" applyAlignment="1" applyProtection="1">
      <alignment horizontal="center" vertical="top" wrapText="1"/>
    </xf>
    <xf numFmtId="7" fontId="8" fillId="0" borderId="1" xfId="1" applyNumberFormat="1" applyFont="1" applyFill="1" applyBorder="1" applyAlignment="1" applyProtection="1">
      <alignment horizontal="center" vertical="top" wrapText="1"/>
    </xf>
    <xf numFmtId="0" fontId="7" fillId="0" borderId="9" xfId="0" applyFont="1" applyFill="1" applyBorder="1" applyAlignment="1" applyProtection="1">
      <alignment vertical="top" wrapText="1"/>
    </xf>
    <xf numFmtId="0" fontId="7" fillId="0" borderId="1" xfId="0" applyFont="1" applyFill="1" applyBorder="1" applyAlignment="1" applyProtection="1">
      <alignment vertical="top" wrapText="1"/>
    </xf>
    <xf numFmtId="0" fontId="5" fillId="0" borderId="9" xfId="0" applyFont="1" applyFill="1" applyBorder="1" applyAlignment="1" applyProtection="1">
      <alignment vertical="top" wrapText="1"/>
    </xf>
    <xf numFmtId="0" fontId="5" fillId="0" borderId="1" xfId="0" applyFont="1" applyFill="1" applyBorder="1" applyAlignment="1" applyProtection="1">
      <alignment vertical="top" wrapText="1"/>
    </xf>
    <xf numFmtId="0" fontId="6" fillId="0" borderId="13" xfId="0" applyFont="1" applyBorder="1" applyAlignment="1" applyProtection="1">
      <alignment vertical="top" wrapText="1"/>
      <protection locked="0"/>
    </xf>
    <xf numFmtId="0" fontId="6" fillId="0" borderId="15" xfId="0" applyFont="1" applyBorder="1" applyAlignment="1" applyProtection="1">
      <alignment vertical="top" wrapText="1"/>
      <protection locked="0"/>
    </xf>
    <xf numFmtId="0" fontId="6" fillId="0" borderId="14"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15" xfId="0" applyFont="1" applyBorder="1" applyAlignment="1" applyProtection="1">
      <alignment vertical="top" wrapText="1"/>
      <protection locked="0"/>
    </xf>
    <xf numFmtId="0" fontId="4" fillId="0" borderId="14" xfId="0" applyFont="1" applyBorder="1" applyAlignment="1" applyProtection="1">
      <alignment vertical="top" wrapText="1"/>
      <protection locked="0"/>
    </xf>
    <xf numFmtId="0" fontId="7" fillId="0" borderId="22" xfId="0" applyFont="1" applyBorder="1" applyAlignment="1" applyProtection="1">
      <alignment horizontal="center" vertical="top" wrapText="1"/>
      <protection locked="0"/>
    </xf>
    <xf numFmtId="0" fontId="7" fillId="0" borderId="23" xfId="0" applyFont="1" applyBorder="1" applyAlignment="1" applyProtection="1">
      <alignment horizontal="center" vertical="top" wrapText="1"/>
      <protection locked="0"/>
    </xf>
    <xf numFmtId="0" fontId="4" fillId="0" borderId="9" xfId="0" applyFont="1" applyBorder="1" applyAlignment="1" applyProtection="1">
      <alignment horizontal="center" vertical="top" wrapText="1"/>
      <protection locked="0"/>
    </xf>
    <xf numFmtId="0" fontId="4" fillId="0" borderId="10" xfId="0" applyFont="1" applyBorder="1" applyAlignment="1" applyProtection="1">
      <alignment horizontal="center" vertical="top" wrapText="1"/>
      <protection locked="0"/>
    </xf>
    <xf numFmtId="0" fontId="4" fillId="0" borderId="1" xfId="0" applyFont="1" applyBorder="1" applyAlignment="1" applyProtection="1">
      <alignment horizontal="center" vertical="top" wrapText="1"/>
      <protection locked="0"/>
    </xf>
    <xf numFmtId="0" fontId="4" fillId="0" borderId="8" xfId="0" applyFont="1" applyBorder="1" applyAlignment="1" applyProtection="1">
      <alignment vertical="top" wrapText="1"/>
      <protection locked="0"/>
    </xf>
    <xf numFmtId="0" fontId="4" fillId="0" borderId="3" xfId="0" applyFont="1" applyBorder="1" applyAlignment="1" applyProtection="1">
      <alignment vertical="top" wrapText="1"/>
      <protection locked="0"/>
    </xf>
    <xf numFmtId="0" fontId="6" fillId="0" borderId="19" xfId="0" applyFont="1" applyBorder="1" applyAlignment="1" applyProtection="1">
      <alignment vertical="top" wrapText="1"/>
      <protection locked="0"/>
    </xf>
    <xf numFmtId="0" fontId="6" fillId="0" borderId="20" xfId="0" applyFont="1" applyBorder="1" applyAlignment="1" applyProtection="1">
      <alignment vertical="top" wrapText="1"/>
      <protection locked="0"/>
    </xf>
    <xf numFmtId="0" fontId="6" fillId="0" borderId="21"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4" xfId="0" applyFont="1" applyBorder="1" applyAlignment="1" applyProtection="1">
      <alignment vertical="top" wrapText="1"/>
      <protection locked="0"/>
    </xf>
    <xf numFmtId="0" fontId="7" fillId="0" borderId="16" xfId="0" applyFont="1" applyBorder="1" applyAlignment="1" applyProtection="1">
      <alignment vertical="top" wrapText="1"/>
      <protection locked="0"/>
    </xf>
    <xf numFmtId="0" fontId="7" fillId="0" borderId="17" xfId="0" applyFont="1" applyBorder="1" applyAlignment="1" applyProtection="1">
      <alignment vertical="top" wrapText="1"/>
      <protection locked="0"/>
    </xf>
    <xf numFmtId="0" fontId="7" fillId="0" borderId="18" xfId="0" applyFont="1" applyBorder="1" applyAlignment="1" applyProtection="1">
      <alignment vertical="top" wrapText="1"/>
      <protection locked="0"/>
    </xf>
    <xf numFmtId="0" fontId="7" fillId="0" borderId="19" xfId="0" applyFont="1" applyBorder="1" applyAlignment="1" applyProtection="1">
      <alignment vertical="top" wrapText="1"/>
      <protection locked="0"/>
    </xf>
    <xf numFmtId="0" fontId="7" fillId="0" borderId="20" xfId="0" applyFont="1" applyBorder="1" applyAlignment="1" applyProtection="1">
      <alignment vertical="top" wrapText="1"/>
      <protection locked="0"/>
    </xf>
    <xf numFmtId="0" fontId="7" fillId="0" borderId="0" xfId="0" applyFont="1" applyBorder="1" applyAlignment="1" applyProtection="1">
      <alignment vertical="top" wrapText="1"/>
      <protection locked="0"/>
    </xf>
    <xf numFmtId="0" fontId="7" fillId="0" borderId="4" xfId="0" applyFont="1" applyBorder="1" applyAlignment="1" applyProtection="1">
      <alignment vertical="top" wrapText="1"/>
      <protection locked="0"/>
    </xf>
    <xf numFmtId="7" fontId="17" fillId="0" borderId="9" xfId="1" applyNumberFormat="1" applyFont="1" applyBorder="1" applyAlignment="1" applyProtection="1">
      <alignment horizontal="center" vertical="top" wrapText="1"/>
      <protection locked="0"/>
    </xf>
    <xf numFmtId="7" fontId="17" fillId="0" borderId="1" xfId="1" applyNumberFormat="1" applyFont="1" applyBorder="1" applyAlignment="1" applyProtection="1">
      <alignment horizontal="center" vertical="top" wrapText="1"/>
      <protection locked="0"/>
    </xf>
    <xf numFmtId="0" fontId="3" fillId="0" borderId="10" xfId="0" applyFont="1" applyFill="1" applyBorder="1" applyAlignment="1" applyProtection="1">
      <alignment horizontal="left" wrapText="1"/>
      <protection locked="0"/>
    </xf>
    <xf numFmtId="0" fontId="3" fillId="0" borderId="1" xfId="0" applyFont="1" applyFill="1" applyBorder="1" applyAlignment="1" applyProtection="1">
      <alignment horizontal="left" wrapText="1"/>
      <protection locked="0"/>
    </xf>
    <xf numFmtId="0" fontId="3" fillId="0" borderId="1" xfId="0" applyFont="1" applyBorder="1" applyAlignment="1" applyProtection="1">
      <alignment horizontal="center" vertical="top" wrapText="1"/>
      <protection locked="0"/>
    </xf>
    <xf numFmtId="164" fontId="3" fillId="0" borderId="9" xfId="0" applyNumberFormat="1" applyFont="1" applyBorder="1" applyAlignment="1" applyProtection="1">
      <alignment horizontal="center" vertical="top" wrapText="1"/>
      <protection locked="0"/>
    </xf>
    <xf numFmtId="164" fontId="3" fillId="0" borderId="1" xfId="0" applyNumberFormat="1" applyFont="1" applyBorder="1" applyAlignment="1" applyProtection="1">
      <alignment horizontal="center" vertical="top" wrapText="1"/>
      <protection locked="0"/>
    </xf>
    <xf numFmtId="0" fontId="4" fillId="0" borderId="6" xfId="0" applyFont="1" applyBorder="1" applyAlignment="1" applyProtection="1">
      <alignment vertical="top" wrapText="1"/>
      <protection locked="0"/>
    </xf>
    <xf numFmtId="164" fontId="8" fillId="0" borderId="10" xfId="0" applyNumberFormat="1" applyFont="1" applyFill="1" applyBorder="1" applyAlignment="1" applyProtection="1">
      <alignment horizontal="center" vertical="top" wrapText="1"/>
      <protection locked="0"/>
    </xf>
    <xf numFmtId="164" fontId="8" fillId="0" borderId="1" xfId="0" applyNumberFormat="1" applyFont="1" applyFill="1" applyBorder="1" applyAlignment="1" applyProtection="1">
      <alignment horizontal="center" vertical="top" wrapText="1"/>
      <protection locked="0"/>
    </xf>
    <xf numFmtId="0" fontId="4" fillId="0" borderId="0" xfId="0" applyFont="1" applyBorder="1" applyAlignment="1" applyProtection="1">
      <alignment horizontal="center" vertical="top" wrapText="1"/>
      <protection locked="0"/>
    </xf>
    <xf numFmtId="0" fontId="3" fillId="0" borderId="11" xfId="0" applyFont="1" applyBorder="1" applyAlignment="1" applyProtection="1">
      <alignment horizontal="center" vertical="top" wrapText="1"/>
    </xf>
    <xf numFmtId="0" fontId="3" fillId="0" borderId="12" xfId="0" applyFont="1" applyBorder="1" applyAlignment="1" applyProtection="1">
      <alignment horizontal="center" vertical="top" wrapText="1"/>
    </xf>
    <xf numFmtId="0" fontId="3" fillId="0" borderId="2" xfId="0" applyFont="1" applyBorder="1" applyAlignment="1" applyProtection="1">
      <alignment horizontal="center" vertical="top" wrapText="1"/>
    </xf>
    <xf numFmtId="0" fontId="3" fillId="0" borderId="14" xfId="0" applyFont="1" applyBorder="1" applyAlignment="1" applyProtection="1">
      <alignment horizontal="center" vertical="top" wrapText="1"/>
      <protection locked="0"/>
    </xf>
    <xf numFmtId="0" fontId="3" fillId="0" borderId="5" xfId="0" applyFont="1" applyBorder="1" applyAlignment="1" applyProtection="1">
      <alignment horizontal="center" vertical="top" wrapText="1"/>
      <protection locked="0"/>
    </xf>
    <xf numFmtId="0" fontId="3" fillId="0" borderId="4" xfId="0" applyFont="1" applyBorder="1" applyAlignment="1" applyProtection="1">
      <alignment horizontal="center" vertical="top" wrapText="1"/>
      <protection locked="0"/>
    </xf>
    <xf numFmtId="0" fontId="3" fillId="0" borderId="6" xfId="0" applyFont="1" applyBorder="1" applyAlignment="1" applyProtection="1">
      <alignment horizontal="center" vertical="top" wrapText="1"/>
      <protection locked="0"/>
    </xf>
    <xf numFmtId="0" fontId="3" fillId="0" borderId="3" xfId="0" applyFont="1" applyBorder="1" applyAlignment="1" applyProtection="1">
      <alignment horizontal="center" vertical="top" wrapText="1"/>
      <protection locked="0"/>
    </xf>
    <xf numFmtId="164" fontId="8" fillId="0" borderId="13" xfId="0" applyNumberFormat="1" applyFont="1" applyFill="1" applyBorder="1" applyAlignment="1" applyProtection="1">
      <alignment horizontal="center" vertical="top" wrapText="1"/>
      <protection locked="0"/>
    </xf>
    <xf numFmtId="0" fontId="4" fillId="0" borderId="15" xfId="0" applyFont="1" applyBorder="1" applyAlignment="1" applyProtection="1">
      <alignment horizontal="center" vertical="top" wrapText="1"/>
      <protection locked="0"/>
    </xf>
    <xf numFmtId="0" fontId="3" fillId="0" borderId="9" xfId="0" applyFont="1" applyFill="1" applyBorder="1" applyAlignment="1" applyProtection="1">
      <alignment vertical="top" wrapText="1"/>
      <protection locked="0"/>
    </xf>
    <xf numFmtId="0" fontId="3" fillId="0" borderId="1" xfId="0" applyFont="1" applyFill="1" applyBorder="1" applyAlignment="1" applyProtection="1">
      <alignment vertical="top" wrapText="1"/>
      <protection locked="0"/>
    </xf>
    <xf numFmtId="7" fontId="8" fillId="0" borderId="9" xfId="1" applyNumberFormat="1" applyFont="1" applyFill="1" applyBorder="1" applyAlignment="1" applyProtection="1">
      <alignment horizontal="center" vertical="top" wrapText="1"/>
      <protection locked="0"/>
    </xf>
    <xf numFmtId="7" fontId="8" fillId="0" borderId="1" xfId="1" applyNumberFormat="1" applyFont="1" applyFill="1" applyBorder="1" applyAlignment="1" applyProtection="1">
      <alignment horizontal="center" vertical="top" wrapText="1"/>
      <protection locked="0"/>
    </xf>
    <xf numFmtId="0" fontId="5" fillId="0" borderId="9" xfId="0" applyFont="1" applyFill="1" applyBorder="1" applyAlignment="1" applyProtection="1">
      <alignment vertical="top" wrapText="1"/>
      <protection locked="0"/>
    </xf>
    <xf numFmtId="0" fontId="5" fillId="0" borderId="1" xfId="0" applyFont="1" applyFill="1" applyBorder="1" applyAlignment="1" applyProtection="1">
      <alignment vertical="top" wrapText="1"/>
      <protection locked="0"/>
    </xf>
    <xf numFmtId="0" fontId="7" fillId="0" borderId="9"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7" fillId="0" borderId="1" xfId="0" applyFont="1" applyBorder="1" applyAlignment="1" applyProtection="1">
      <alignment vertical="top" wrapText="1"/>
      <protection locked="0"/>
    </xf>
    <xf numFmtId="0" fontId="7" fillId="0" borderId="9" xfId="0" applyFont="1" applyFill="1" applyBorder="1" applyAlignment="1" applyProtection="1">
      <alignment vertical="top" wrapText="1"/>
      <protection locked="0"/>
    </xf>
    <xf numFmtId="0" fontId="7" fillId="0" borderId="1" xfId="0" applyFont="1" applyFill="1" applyBorder="1" applyAlignment="1" applyProtection="1">
      <alignment vertical="top" wrapText="1"/>
      <protection locked="0"/>
    </xf>
    <xf numFmtId="0" fontId="7" fillId="0" borderId="9" xfId="0" applyFont="1" applyFill="1" applyBorder="1" applyAlignment="1" applyProtection="1">
      <alignment vertical="top"/>
      <protection locked="0"/>
    </xf>
    <xf numFmtId="0" fontId="7" fillId="0" borderId="1" xfId="0" applyFont="1" applyFill="1" applyBorder="1" applyAlignment="1" applyProtection="1">
      <alignment vertical="top"/>
      <protection locked="0"/>
    </xf>
    <xf numFmtId="0" fontId="3" fillId="0" borderId="25" xfId="0" applyFont="1" applyFill="1" applyBorder="1" applyAlignment="1" applyProtection="1">
      <alignment vertical="top" wrapText="1"/>
      <protection locked="0"/>
    </xf>
    <xf numFmtId="0" fontId="6" fillId="0" borderId="11" xfId="0" applyFont="1" applyBorder="1" applyAlignment="1" applyProtection="1">
      <alignment horizontal="center" vertical="top" wrapText="1"/>
      <protection locked="0"/>
    </xf>
    <xf numFmtId="0" fontId="6" fillId="0" borderId="12" xfId="0" applyFont="1" applyBorder="1" applyAlignment="1" applyProtection="1">
      <alignment horizontal="center" vertical="top" wrapText="1"/>
      <protection locked="0"/>
    </xf>
    <xf numFmtId="0" fontId="6" fillId="0" borderId="2" xfId="0" applyFont="1" applyBorder="1" applyAlignment="1" applyProtection="1">
      <alignment horizontal="center" vertical="top" wrapText="1"/>
      <protection locked="0"/>
    </xf>
    <xf numFmtId="0" fontId="3" fillId="0" borderId="15" xfId="0" applyFont="1" applyBorder="1" applyAlignment="1" applyProtection="1">
      <alignment horizontal="center" vertical="top" wrapText="1"/>
      <protection locked="0"/>
    </xf>
    <xf numFmtId="0" fontId="3" fillId="0" borderId="0" xfId="0" applyFont="1" applyBorder="1" applyAlignment="1" applyProtection="1">
      <alignment horizontal="center" vertical="top" wrapText="1"/>
      <protection locked="0"/>
    </xf>
    <xf numFmtId="0" fontId="3" fillId="0" borderId="8" xfId="0" applyFont="1" applyBorder="1" applyAlignment="1" applyProtection="1">
      <alignment horizontal="center" vertical="top" wrapText="1"/>
      <protection locked="0"/>
    </xf>
    <xf numFmtId="0" fontId="4" fillId="0" borderId="9" xfId="0" applyFont="1" applyFill="1" applyBorder="1" applyAlignment="1" applyProtection="1">
      <alignment vertical="top" wrapText="1"/>
      <protection locked="0"/>
    </xf>
    <xf numFmtId="0" fontId="4" fillId="0" borderId="25" xfId="0" applyFont="1" applyFill="1" applyBorder="1" applyAlignment="1" applyProtection="1">
      <alignment vertical="top" wrapText="1"/>
      <protection locked="0"/>
    </xf>
    <xf numFmtId="0" fontId="8" fillId="0" borderId="0" xfId="0" applyFont="1" applyAlignment="1" applyProtection="1">
      <alignment horizontal="center"/>
      <protection locked="0"/>
    </xf>
    <xf numFmtId="0" fontId="9" fillId="0" borderId="0" xfId="0" applyFont="1" applyAlignment="1" applyProtection="1">
      <alignment horizontal="center"/>
      <protection locked="0"/>
    </xf>
    <xf numFmtId="0" fontId="5" fillId="0" borderId="0" xfId="0" applyFont="1" applyAlignment="1" applyProtection="1">
      <alignment horizontal="center"/>
      <protection locked="0"/>
    </xf>
    <xf numFmtId="0" fontId="3" fillId="0" borderId="9" xfId="0" applyFont="1" applyFill="1" applyBorder="1" applyAlignment="1" applyProtection="1">
      <alignment horizontal="left" vertical="top" wrapText="1"/>
      <protection locked="0"/>
    </xf>
    <xf numFmtId="0" fontId="3" fillId="0" borderId="25" xfId="0"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0" borderId="21" xfId="0" applyFont="1" applyBorder="1" applyAlignment="1" applyProtection="1">
      <alignment vertical="top" wrapText="1"/>
      <protection locked="0"/>
    </xf>
    <xf numFmtId="0" fontId="3" fillId="0" borderId="10" xfId="0" applyFont="1" applyFill="1" applyBorder="1" applyAlignment="1" applyProtection="1">
      <alignment vertical="top" wrapText="1"/>
    </xf>
    <xf numFmtId="49" fontId="3" fillId="0" borderId="10" xfId="0" applyNumberFormat="1" applyFont="1" applyFill="1" applyBorder="1" applyAlignment="1" applyProtection="1">
      <alignment horizontal="left" wrapText="1"/>
      <protection locked="0"/>
    </xf>
    <xf numFmtId="49" fontId="3" fillId="0" borderId="1" xfId="0" applyNumberFormat="1" applyFont="1" applyFill="1" applyBorder="1" applyAlignment="1" applyProtection="1">
      <alignment horizontal="left" wrapText="1"/>
      <protection locked="0"/>
    </xf>
    <xf numFmtId="14" fontId="3" fillId="0" borderId="10" xfId="0" applyNumberFormat="1" applyFont="1" applyFill="1" applyBorder="1" applyAlignment="1" applyProtection="1">
      <alignment horizontal="left" wrapText="1"/>
      <protection locked="0"/>
    </xf>
    <xf numFmtId="43" fontId="3" fillId="0" borderId="10" xfId="0" applyNumberFormat="1" applyFont="1" applyFill="1" applyBorder="1" applyAlignment="1" applyProtection="1">
      <alignment horizontal="left" wrapText="1"/>
      <protection locked="0"/>
    </xf>
    <xf numFmtId="0" fontId="4" fillId="0" borderId="0" xfId="0" applyFont="1" applyAlignment="1" applyProtection="1">
      <alignment horizontal="center" wrapText="1"/>
      <protection locked="0"/>
    </xf>
    <xf numFmtId="0" fontId="4" fillId="0" borderId="4" xfId="0" applyFont="1" applyBorder="1" applyAlignment="1" applyProtection="1">
      <alignment horizontal="center" wrapText="1"/>
      <protection locked="0"/>
    </xf>
    <xf numFmtId="0" fontId="4" fillId="0" borderId="8" xfId="0" applyFont="1" applyBorder="1" applyAlignment="1" applyProtection="1">
      <alignment horizontal="center" wrapText="1"/>
      <protection locked="0"/>
    </xf>
    <xf numFmtId="0" fontId="4" fillId="0" borderId="3" xfId="0" applyFont="1" applyBorder="1" applyAlignment="1" applyProtection="1">
      <alignment horizontal="center" wrapText="1"/>
      <protection locked="0"/>
    </xf>
    <xf numFmtId="43" fontId="3" fillId="0" borderId="10" xfId="0" applyNumberFormat="1" applyFont="1" applyFill="1" applyBorder="1" applyAlignment="1" applyProtection="1">
      <alignment horizontal="left"/>
      <protection locked="0"/>
    </xf>
    <xf numFmtId="14" fontId="3" fillId="0" borderId="10" xfId="0" applyNumberFormat="1" applyFont="1" applyFill="1" applyBorder="1" applyAlignment="1" applyProtection="1">
      <alignment horizontal="left"/>
      <protection locked="0"/>
    </xf>
    <xf numFmtId="0" fontId="3" fillId="0" borderId="10" xfId="0" applyFont="1" applyFill="1" applyBorder="1" applyAlignment="1" applyProtection="1">
      <alignment horizontal="left" vertical="top"/>
      <protection locked="0"/>
    </xf>
    <xf numFmtId="0" fontId="3" fillId="0" borderId="1" xfId="0" applyFont="1" applyFill="1" applyBorder="1" applyAlignment="1" applyProtection="1">
      <alignment horizontal="left" vertical="top"/>
      <protection locked="0"/>
    </xf>
    <xf numFmtId="0" fontId="20" fillId="0" borderId="1" xfId="0" applyFont="1" applyBorder="1" applyAlignment="1" applyProtection="1">
      <alignment horizontal="left" vertical="top"/>
      <protection locked="0"/>
    </xf>
    <xf numFmtId="0" fontId="3" fillId="0" borderId="10" xfId="0" applyFont="1" applyFill="1" applyBorder="1" applyAlignment="1" applyProtection="1">
      <alignment horizontal="left"/>
      <protection locked="0"/>
    </xf>
    <xf numFmtId="43" fontId="3" fillId="0" borderId="1" xfId="0" applyNumberFormat="1" applyFont="1" applyFill="1" applyBorder="1" applyAlignment="1" applyProtection="1">
      <alignment horizontal="left"/>
      <protection locked="0"/>
    </xf>
    <xf numFmtId="0" fontId="3" fillId="0" borderId="1" xfId="0" applyFont="1" applyFill="1" applyBorder="1" applyAlignment="1" applyProtection="1">
      <alignment horizontal="left"/>
      <protection locked="0"/>
    </xf>
  </cellXfs>
  <cellStyles count="3">
    <cellStyle name="Currency" xfId="1" builtinId="4"/>
    <cellStyle name="Hyperlink" xfId="2" builtinId="8"/>
    <cellStyle name="Normal" xfId="0" builtinId="0"/>
  </cellStyles>
  <dxfs count="131">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color rgb="FFFF0000"/>
      </font>
    </dxf>
    <dxf>
      <font>
        <color rgb="FFFF0000"/>
      </font>
    </dxf>
    <dxf>
      <font>
        <color rgb="FFFF0000"/>
      </font>
    </dxf>
    <dxf>
      <font>
        <color rgb="FFFF0000"/>
      </font>
    </dxf>
    <dxf>
      <font>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bout:blan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about:blank"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showGridLines="0" zoomScale="120" zoomScaleNormal="120" workbookViewId="0">
      <pane ySplit="1" topLeftCell="A2" activePane="bottomLeft" state="frozen"/>
      <selection pane="bottomLeft" activeCell="A12" sqref="A12"/>
    </sheetView>
  </sheetViews>
  <sheetFormatPr defaultRowHeight="12.75" x14ac:dyDescent="0.2"/>
  <cols>
    <col min="1" max="1" width="90.7109375" style="2" customWidth="1"/>
    <col min="2" max="2" width="9.140625" style="4" customWidth="1"/>
    <col min="3" max="256" width="9.140625" style="5"/>
    <col min="257" max="257" width="90.7109375" style="5" customWidth="1"/>
    <col min="258" max="258" width="0" style="5" hidden="1" customWidth="1"/>
    <col min="259" max="512" width="9.140625" style="5"/>
    <col min="513" max="513" width="90.7109375" style="5" customWidth="1"/>
    <col min="514" max="514" width="0" style="5" hidden="1" customWidth="1"/>
    <col min="515" max="768" width="9.140625" style="5"/>
    <col min="769" max="769" width="90.7109375" style="5" customWidth="1"/>
    <col min="770" max="770" width="0" style="5" hidden="1" customWidth="1"/>
    <col min="771" max="1024" width="9.140625" style="5"/>
    <col min="1025" max="1025" width="90.7109375" style="5" customWidth="1"/>
    <col min="1026" max="1026" width="0" style="5" hidden="1" customWidth="1"/>
    <col min="1027" max="1280" width="9.140625" style="5"/>
    <col min="1281" max="1281" width="90.7109375" style="5" customWidth="1"/>
    <col min="1282" max="1282" width="0" style="5" hidden="1" customWidth="1"/>
    <col min="1283" max="1536" width="9.140625" style="5"/>
    <col min="1537" max="1537" width="90.7109375" style="5" customWidth="1"/>
    <col min="1538" max="1538" width="0" style="5" hidden="1" customWidth="1"/>
    <col min="1539" max="1792" width="9.140625" style="5"/>
    <col min="1793" max="1793" width="90.7109375" style="5" customWidth="1"/>
    <col min="1794" max="1794" width="0" style="5" hidden="1" customWidth="1"/>
    <col min="1795" max="2048" width="9.140625" style="5"/>
    <col min="2049" max="2049" width="90.7109375" style="5" customWidth="1"/>
    <col min="2050" max="2050" width="0" style="5" hidden="1" customWidth="1"/>
    <col min="2051" max="2304" width="9.140625" style="5"/>
    <col min="2305" max="2305" width="90.7109375" style="5" customWidth="1"/>
    <col min="2306" max="2306" width="0" style="5" hidden="1" customWidth="1"/>
    <col min="2307" max="2560" width="9.140625" style="5"/>
    <col min="2561" max="2561" width="90.7109375" style="5" customWidth="1"/>
    <col min="2562" max="2562" width="0" style="5" hidden="1" customWidth="1"/>
    <col min="2563" max="2816" width="9.140625" style="5"/>
    <col min="2817" max="2817" width="90.7109375" style="5" customWidth="1"/>
    <col min="2818" max="2818" width="0" style="5" hidden="1" customWidth="1"/>
    <col min="2819" max="3072" width="9.140625" style="5"/>
    <col min="3073" max="3073" width="90.7109375" style="5" customWidth="1"/>
    <col min="3074" max="3074" width="0" style="5" hidden="1" customWidth="1"/>
    <col min="3075" max="3328" width="9.140625" style="5"/>
    <col min="3329" max="3329" width="90.7109375" style="5" customWidth="1"/>
    <col min="3330" max="3330" width="0" style="5" hidden="1" customWidth="1"/>
    <col min="3331" max="3584" width="9.140625" style="5"/>
    <col min="3585" max="3585" width="90.7109375" style="5" customWidth="1"/>
    <col min="3586" max="3586" width="0" style="5" hidden="1" customWidth="1"/>
    <col min="3587" max="3840" width="9.140625" style="5"/>
    <col min="3841" max="3841" width="90.7109375" style="5" customWidth="1"/>
    <col min="3842" max="3842" width="0" style="5" hidden="1" customWidth="1"/>
    <col min="3843" max="4096" width="9.140625" style="5"/>
    <col min="4097" max="4097" width="90.7109375" style="5" customWidth="1"/>
    <col min="4098" max="4098" width="0" style="5" hidden="1" customWidth="1"/>
    <col min="4099" max="4352" width="9.140625" style="5"/>
    <col min="4353" max="4353" width="90.7109375" style="5" customWidth="1"/>
    <col min="4354" max="4354" width="0" style="5" hidden="1" customWidth="1"/>
    <col min="4355" max="4608" width="9.140625" style="5"/>
    <col min="4609" max="4609" width="90.7109375" style="5" customWidth="1"/>
    <col min="4610" max="4610" width="0" style="5" hidden="1" customWidth="1"/>
    <col min="4611" max="4864" width="9.140625" style="5"/>
    <col min="4865" max="4865" width="90.7109375" style="5" customWidth="1"/>
    <col min="4866" max="4866" width="0" style="5" hidden="1" customWidth="1"/>
    <col min="4867" max="5120" width="9.140625" style="5"/>
    <col min="5121" max="5121" width="90.7109375" style="5" customWidth="1"/>
    <col min="5122" max="5122" width="0" style="5" hidden="1" customWidth="1"/>
    <col min="5123" max="5376" width="9.140625" style="5"/>
    <col min="5377" max="5377" width="90.7109375" style="5" customWidth="1"/>
    <col min="5378" max="5378" width="0" style="5" hidden="1" customWidth="1"/>
    <col min="5379" max="5632" width="9.140625" style="5"/>
    <col min="5633" max="5633" width="90.7109375" style="5" customWidth="1"/>
    <col min="5634" max="5634" width="0" style="5" hidden="1" customWidth="1"/>
    <col min="5635" max="5888" width="9.140625" style="5"/>
    <col min="5889" max="5889" width="90.7109375" style="5" customWidth="1"/>
    <col min="5890" max="5890" width="0" style="5" hidden="1" customWidth="1"/>
    <col min="5891" max="6144" width="9.140625" style="5"/>
    <col min="6145" max="6145" width="90.7109375" style="5" customWidth="1"/>
    <col min="6146" max="6146" width="0" style="5" hidden="1" customWidth="1"/>
    <col min="6147" max="6400" width="9.140625" style="5"/>
    <col min="6401" max="6401" width="90.7109375" style="5" customWidth="1"/>
    <col min="6402" max="6402" width="0" style="5" hidden="1" customWidth="1"/>
    <col min="6403" max="6656" width="9.140625" style="5"/>
    <col min="6657" max="6657" width="90.7109375" style="5" customWidth="1"/>
    <col min="6658" max="6658" width="0" style="5" hidden="1" customWidth="1"/>
    <col min="6659" max="6912" width="9.140625" style="5"/>
    <col min="6913" max="6913" width="90.7109375" style="5" customWidth="1"/>
    <col min="6914" max="6914" width="0" style="5" hidden="1" customWidth="1"/>
    <col min="6915" max="7168" width="9.140625" style="5"/>
    <col min="7169" max="7169" width="90.7109375" style="5" customWidth="1"/>
    <col min="7170" max="7170" width="0" style="5" hidden="1" customWidth="1"/>
    <col min="7171" max="7424" width="9.140625" style="5"/>
    <col min="7425" max="7425" width="90.7109375" style="5" customWidth="1"/>
    <col min="7426" max="7426" width="0" style="5" hidden="1" customWidth="1"/>
    <col min="7427" max="7680" width="9.140625" style="5"/>
    <col min="7681" max="7681" width="90.7109375" style="5" customWidth="1"/>
    <col min="7682" max="7682" width="0" style="5" hidden="1" customWidth="1"/>
    <col min="7683" max="7936" width="9.140625" style="5"/>
    <col min="7937" max="7937" width="90.7109375" style="5" customWidth="1"/>
    <col min="7938" max="7938" width="0" style="5" hidden="1" customWidth="1"/>
    <col min="7939" max="8192" width="9.140625" style="5"/>
    <col min="8193" max="8193" width="90.7109375" style="5" customWidth="1"/>
    <col min="8194" max="8194" width="0" style="5" hidden="1" customWidth="1"/>
    <col min="8195" max="8448" width="9.140625" style="5"/>
    <col min="8449" max="8449" width="90.7109375" style="5" customWidth="1"/>
    <col min="8450" max="8450" width="0" style="5" hidden="1" customWidth="1"/>
    <col min="8451" max="8704" width="9.140625" style="5"/>
    <col min="8705" max="8705" width="90.7109375" style="5" customWidth="1"/>
    <col min="8706" max="8706" width="0" style="5" hidden="1" customWidth="1"/>
    <col min="8707" max="8960" width="9.140625" style="5"/>
    <col min="8961" max="8961" width="90.7109375" style="5" customWidth="1"/>
    <col min="8962" max="8962" width="0" style="5" hidden="1" customWidth="1"/>
    <col min="8963" max="9216" width="9.140625" style="5"/>
    <col min="9217" max="9217" width="90.7109375" style="5" customWidth="1"/>
    <col min="9218" max="9218" width="0" style="5" hidden="1" customWidth="1"/>
    <col min="9219" max="9472" width="9.140625" style="5"/>
    <col min="9473" max="9473" width="90.7109375" style="5" customWidth="1"/>
    <col min="9474" max="9474" width="0" style="5" hidden="1" customWidth="1"/>
    <col min="9475" max="9728" width="9.140625" style="5"/>
    <col min="9729" max="9729" width="90.7109375" style="5" customWidth="1"/>
    <col min="9730" max="9730" width="0" style="5" hidden="1" customWidth="1"/>
    <col min="9731" max="9984" width="9.140625" style="5"/>
    <col min="9985" max="9985" width="90.7109375" style="5" customWidth="1"/>
    <col min="9986" max="9986" width="0" style="5" hidden="1" customWidth="1"/>
    <col min="9987" max="10240" width="9.140625" style="5"/>
    <col min="10241" max="10241" width="90.7109375" style="5" customWidth="1"/>
    <col min="10242" max="10242" width="0" style="5" hidden="1" customWidth="1"/>
    <col min="10243" max="10496" width="9.140625" style="5"/>
    <col min="10497" max="10497" width="90.7109375" style="5" customWidth="1"/>
    <col min="10498" max="10498" width="0" style="5" hidden="1" customWidth="1"/>
    <col min="10499" max="10752" width="9.140625" style="5"/>
    <col min="10753" max="10753" width="90.7109375" style="5" customWidth="1"/>
    <col min="10754" max="10754" width="0" style="5" hidden="1" customWidth="1"/>
    <col min="10755" max="11008" width="9.140625" style="5"/>
    <col min="11009" max="11009" width="90.7109375" style="5" customWidth="1"/>
    <col min="11010" max="11010" width="0" style="5" hidden="1" customWidth="1"/>
    <col min="11011" max="11264" width="9.140625" style="5"/>
    <col min="11265" max="11265" width="90.7109375" style="5" customWidth="1"/>
    <col min="11266" max="11266" width="0" style="5" hidden="1" customWidth="1"/>
    <col min="11267" max="11520" width="9.140625" style="5"/>
    <col min="11521" max="11521" width="90.7109375" style="5" customWidth="1"/>
    <col min="11522" max="11522" width="0" style="5" hidden="1" customWidth="1"/>
    <col min="11523" max="11776" width="9.140625" style="5"/>
    <col min="11777" max="11777" width="90.7109375" style="5" customWidth="1"/>
    <col min="11778" max="11778" width="0" style="5" hidden="1" customWidth="1"/>
    <col min="11779" max="12032" width="9.140625" style="5"/>
    <col min="12033" max="12033" width="90.7109375" style="5" customWidth="1"/>
    <col min="12034" max="12034" width="0" style="5" hidden="1" customWidth="1"/>
    <col min="12035" max="12288" width="9.140625" style="5"/>
    <col min="12289" max="12289" width="90.7109375" style="5" customWidth="1"/>
    <col min="12290" max="12290" width="0" style="5" hidden="1" customWidth="1"/>
    <col min="12291" max="12544" width="9.140625" style="5"/>
    <col min="12545" max="12545" width="90.7109375" style="5" customWidth="1"/>
    <col min="12546" max="12546" width="0" style="5" hidden="1" customWidth="1"/>
    <col min="12547" max="12800" width="9.140625" style="5"/>
    <col min="12801" max="12801" width="90.7109375" style="5" customWidth="1"/>
    <col min="12802" max="12802" width="0" style="5" hidden="1" customWidth="1"/>
    <col min="12803" max="13056" width="9.140625" style="5"/>
    <col min="13057" max="13057" width="90.7109375" style="5" customWidth="1"/>
    <col min="13058" max="13058" width="0" style="5" hidden="1" customWidth="1"/>
    <col min="13059" max="13312" width="9.140625" style="5"/>
    <col min="13313" max="13313" width="90.7109375" style="5" customWidth="1"/>
    <col min="13314" max="13314" width="0" style="5" hidden="1" customWidth="1"/>
    <col min="13315" max="13568" width="9.140625" style="5"/>
    <col min="13569" max="13569" width="90.7109375" style="5" customWidth="1"/>
    <col min="13570" max="13570" width="0" style="5" hidden="1" customWidth="1"/>
    <col min="13571" max="13824" width="9.140625" style="5"/>
    <col min="13825" max="13825" width="90.7109375" style="5" customWidth="1"/>
    <col min="13826" max="13826" width="0" style="5" hidden="1" customWidth="1"/>
    <col min="13827" max="14080" width="9.140625" style="5"/>
    <col min="14081" max="14081" width="90.7109375" style="5" customWidth="1"/>
    <col min="14082" max="14082" width="0" style="5" hidden="1" customWidth="1"/>
    <col min="14083" max="14336" width="9.140625" style="5"/>
    <col min="14337" max="14337" width="90.7109375" style="5" customWidth="1"/>
    <col min="14338" max="14338" width="0" style="5" hidden="1" customWidth="1"/>
    <col min="14339" max="14592" width="9.140625" style="5"/>
    <col min="14593" max="14593" width="90.7109375" style="5" customWidth="1"/>
    <col min="14594" max="14594" width="0" style="5" hidden="1" customWidth="1"/>
    <col min="14595" max="14848" width="9.140625" style="5"/>
    <col min="14849" max="14849" width="90.7109375" style="5" customWidth="1"/>
    <col min="14850" max="14850" width="0" style="5" hidden="1" customWidth="1"/>
    <col min="14851" max="15104" width="9.140625" style="5"/>
    <col min="15105" max="15105" width="90.7109375" style="5" customWidth="1"/>
    <col min="15106" max="15106" width="0" style="5" hidden="1" customWidth="1"/>
    <col min="15107" max="15360" width="9.140625" style="5"/>
    <col min="15361" max="15361" width="90.7109375" style="5" customWidth="1"/>
    <col min="15362" max="15362" width="0" style="5" hidden="1" customWidth="1"/>
    <col min="15363" max="15616" width="9.140625" style="5"/>
    <col min="15617" max="15617" width="90.7109375" style="5" customWidth="1"/>
    <col min="15618" max="15618" width="0" style="5" hidden="1" customWidth="1"/>
    <col min="15619" max="15872" width="9.140625" style="5"/>
    <col min="15873" max="15873" width="90.7109375" style="5" customWidth="1"/>
    <col min="15874" max="15874" width="0" style="5" hidden="1" customWidth="1"/>
    <col min="15875" max="16128" width="9.140625" style="5"/>
    <col min="16129" max="16129" width="90.7109375" style="5" customWidth="1"/>
    <col min="16130" max="16130" width="0" style="5" hidden="1" customWidth="1"/>
    <col min="16131" max="16384" width="9.140625" style="5"/>
  </cols>
  <sheetData>
    <row r="1" spans="1:2" ht="20.25" x14ac:dyDescent="0.2">
      <c r="A1" s="3" t="s">
        <v>56</v>
      </c>
    </row>
    <row r="2" spans="1:2" ht="45" x14ac:dyDescent="0.2">
      <c r="A2" s="14" t="s">
        <v>57</v>
      </c>
      <c r="B2" s="6"/>
    </row>
    <row r="3" spans="1:2" ht="15" x14ac:dyDescent="0.2">
      <c r="A3" s="15"/>
      <c r="B3" s="6"/>
    </row>
    <row r="4" spans="1:2" ht="45" x14ac:dyDescent="0.2">
      <c r="A4" s="14" t="s">
        <v>70</v>
      </c>
      <c r="B4" s="6"/>
    </row>
    <row r="5" spans="1:2" ht="15" x14ac:dyDescent="0.2">
      <c r="A5" s="15"/>
      <c r="B5" s="6"/>
    </row>
    <row r="6" spans="1:2" ht="30" x14ac:dyDescent="0.2">
      <c r="A6" s="14" t="s">
        <v>58</v>
      </c>
      <c r="B6" s="6"/>
    </row>
    <row r="7" spans="1:2" ht="15" x14ac:dyDescent="0.2">
      <c r="A7" s="15"/>
      <c r="B7" s="6"/>
    </row>
    <row r="8" spans="1:2" ht="30" x14ac:dyDescent="0.2">
      <c r="A8" s="14" t="s">
        <v>59</v>
      </c>
      <c r="B8" s="6"/>
    </row>
    <row r="9" spans="1:2" ht="15" x14ac:dyDescent="0.2">
      <c r="A9" s="15"/>
      <c r="B9" s="6"/>
    </row>
    <row r="10" spans="1:2" ht="45" x14ac:dyDescent="0.2">
      <c r="A10" s="14" t="s">
        <v>60</v>
      </c>
      <c r="B10" s="6"/>
    </row>
    <row r="11" spans="1:2" ht="15" x14ac:dyDescent="0.2">
      <c r="A11" s="15"/>
      <c r="B11" s="6"/>
    </row>
    <row r="12" spans="1:2" ht="60" x14ac:dyDescent="0.2">
      <c r="A12" s="14" t="s">
        <v>61</v>
      </c>
      <c r="B12" s="6"/>
    </row>
    <row r="13" spans="1:2" ht="15" x14ac:dyDescent="0.2">
      <c r="A13" s="14"/>
      <c r="B13" s="6"/>
    </row>
    <row r="14" spans="1:2" ht="60" x14ac:dyDescent="0.2">
      <c r="A14" s="14" t="s">
        <v>62</v>
      </c>
      <c r="B14" s="6"/>
    </row>
    <row r="15" spans="1:2" ht="15" x14ac:dyDescent="0.25">
      <c r="A15" s="11" t="s">
        <v>63</v>
      </c>
      <c r="B15" s="5"/>
    </row>
    <row r="16" spans="1:2" x14ac:dyDescent="0.2">
      <c r="A16" s="2" t="s">
        <v>65</v>
      </c>
      <c r="B16" s="5"/>
    </row>
    <row r="17" spans="1:2" x14ac:dyDescent="0.2">
      <c r="A17" s="16" t="s">
        <v>64</v>
      </c>
      <c r="B17" s="6"/>
    </row>
    <row r="18" spans="1:2" x14ac:dyDescent="0.2">
      <c r="B18" s="6"/>
    </row>
    <row r="19" spans="1:2" x14ac:dyDescent="0.2">
      <c r="B19" s="6"/>
    </row>
    <row r="20" spans="1:2" s="2" customFormat="1" x14ac:dyDescent="0.2">
      <c r="B20" s="7"/>
    </row>
    <row r="21" spans="1:2" s="2" customFormat="1" x14ac:dyDescent="0.2">
      <c r="B21" s="7"/>
    </row>
    <row r="22" spans="1:2" s="2" customFormat="1" x14ac:dyDescent="0.2">
      <c r="B22" s="7"/>
    </row>
  </sheetData>
  <sheetProtection password="DDAD" sheet="1" objects="1" scenarios="1"/>
  <phoneticPr fontId="2" type="noConversion"/>
  <hyperlinks>
    <hyperlink ref="A17"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52CDD-FB2A-43AB-8F23-4AB2227F1298}">
  <sheetPr>
    <pageSetUpPr fitToPage="1"/>
  </sheetPr>
  <dimension ref="A1:M40"/>
  <sheetViews>
    <sheetView tabSelected="1" zoomScaleNormal="100" workbookViewId="0">
      <selection activeCell="B16" sqref="B16:C16"/>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
        <v>87</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88"/>
    </row>
    <row r="5" spans="1:11" ht="13.5" thickBot="1" x14ac:dyDescent="0.25">
      <c r="A5" s="21"/>
      <c r="B5" s="22"/>
      <c r="C5" s="23"/>
      <c r="F5" s="21"/>
    </row>
    <row r="6" spans="1:11" ht="13.5" customHeight="1" thickBot="1" x14ac:dyDescent="0.25">
      <c r="A6" s="113" t="s">
        <v>29</v>
      </c>
      <c r="B6" s="114"/>
      <c r="C6" s="257"/>
      <c r="D6" s="257"/>
      <c r="E6" s="257"/>
      <c r="F6" s="99" t="s">
        <v>69</v>
      </c>
      <c r="G6" s="100"/>
      <c r="H6" s="1"/>
      <c r="I6" s="63"/>
      <c r="J6" s="103"/>
      <c r="K6" s="104"/>
    </row>
    <row r="7" spans="1:11" ht="13.5" customHeight="1" thickBot="1" x14ac:dyDescent="0.25">
      <c r="A7" s="115" t="s">
        <v>28</v>
      </c>
      <c r="B7" s="116"/>
      <c r="C7" s="255"/>
      <c r="D7" s="255"/>
      <c r="E7" s="256"/>
      <c r="F7" s="99" t="s">
        <v>24</v>
      </c>
      <c r="G7" s="100"/>
      <c r="H7" s="100"/>
      <c r="I7" s="101"/>
      <c r="J7" s="105">
        <f>+Sheet1!G6</f>
        <v>45138</v>
      </c>
      <c r="K7" s="102"/>
    </row>
    <row r="8" spans="1:11" ht="13.5" customHeight="1" thickBot="1" x14ac:dyDescent="0.25">
      <c r="A8" s="119"/>
      <c r="B8" s="120"/>
      <c r="C8" s="255"/>
      <c r="D8" s="255"/>
      <c r="E8" s="256"/>
      <c r="F8" s="99" t="s">
        <v>41</v>
      </c>
      <c r="G8" s="100"/>
      <c r="H8" s="100"/>
      <c r="I8" s="101"/>
      <c r="J8" s="253" t="str">
        <f>+Sheet1!L6</f>
        <v>07/01/2023 thru 07/31/2023</v>
      </c>
      <c r="K8" s="102"/>
    </row>
    <row r="9" spans="1:11" ht="13.5" customHeight="1" thickBot="1" x14ac:dyDescent="0.25">
      <c r="A9" s="115" t="s">
        <v>66</v>
      </c>
      <c r="B9" s="116"/>
      <c r="C9" s="257"/>
      <c r="D9" s="257"/>
      <c r="E9" s="257"/>
      <c r="F9" s="99" t="s">
        <v>25</v>
      </c>
      <c r="G9" s="100"/>
      <c r="H9" s="100"/>
      <c r="I9" s="101"/>
      <c r="J9" s="253"/>
      <c r="K9" s="259"/>
    </row>
    <row r="10" spans="1:11" ht="13.5" customHeight="1" thickBot="1" x14ac:dyDescent="0.25">
      <c r="A10" s="115" t="s">
        <v>40</v>
      </c>
      <c r="B10" s="116"/>
      <c r="C10" s="255"/>
      <c r="D10" s="255"/>
      <c r="E10" s="256"/>
      <c r="F10" s="99" t="s">
        <v>11</v>
      </c>
      <c r="G10" s="100"/>
      <c r="H10" s="1"/>
      <c r="I10" s="63"/>
      <c r="J10" s="253"/>
      <c r="K10" s="259"/>
    </row>
    <row r="11" spans="1:11" ht="13.5" customHeight="1" thickBot="1" x14ac:dyDescent="0.25">
      <c r="A11" s="115" t="s">
        <v>12</v>
      </c>
      <c r="B11" s="116"/>
      <c r="C11" s="255"/>
      <c r="D11" s="255"/>
      <c r="E11" s="256"/>
      <c r="F11" s="85" t="s">
        <v>26</v>
      </c>
      <c r="G11" s="1"/>
      <c r="H11" s="1"/>
      <c r="I11" s="63"/>
      <c r="J11" s="253"/>
      <c r="K11" s="259"/>
    </row>
    <row r="12" spans="1:11" ht="13.5" customHeight="1" x14ac:dyDescent="0.2">
      <c r="A12" s="24"/>
      <c r="B12" s="25"/>
      <c r="C12" s="25"/>
      <c r="D12" s="25"/>
      <c r="E12" s="25"/>
      <c r="F12" s="24"/>
      <c r="G12" s="25"/>
      <c r="H12" s="25"/>
      <c r="I12" s="25"/>
      <c r="J12" s="25"/>
      <c r="K12" s="25"/>
    </row>
    <row r="13" spans="1:11" ht="9" customHeight="1" x14ac:dyDescent="0.2">
      <c r="A13" s="87"/>
      <c r="B13" s="81"/>
      <c r="C13" s="81"/>
      <c r="D13" s="81"/>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c r="C16" s="125"/>
      <c r="D16" s="128" t="s">
        <v>13</v>
      </c>
      <c r="E16" s="131" t="s">
        <v>39</v>
      </c>
      <c r="F16" s="134" t="s">
        <v>38</v>
      </c>
      <c r="G16" s="135"/>
      <c r="H16" s="128"/>
      <c r="I16" s="142" t="s">
        <v>3</v>
      </c>
      <c r="J16" s="143"/>
      <c r="K16" s="121" t="s">
        <v>37</v>
      </c>
    </row>
    <row r="17" spans="1:13" ht="12.75" customHeight="1" thickBot="1" x14ac:dyDescent="0.25">
      <c r="A17" s="9" t="s">
        <v>2</v>
      </c>
      <c r="B17" s="124"/>
      <c r="C17" s="125"/>
      <c r="D17" s="129"/>
      <c r="E17" s="132"/>
      <c r="F17" s="136"/>
      <c r="G17" s="137"/>
      <c r="H17" s="138"/>
      <c r="I17" s="144"/>
      <c r="J17" s="145"/>
      <c r="K17" s="122"/>
      <c r="M17" s="28"/>
    </row>
    <row r="18" spans="1:13" ht="15" customHeight="1" thickBot="1" x14ac:dyDescent="0.25">
      <c r="A18" s="10" t="s">
        <v>54</v>
      </c>
      <c r="B18" s="126"/>
      <c r="C18" s="127"/>
      <c r="D18" s="130"/>
      <c r="E18" s="133"/>
      <c r="F18" s="139"/>
      <c r="G18" s="140"/>
      <c r="H18" s="141"/>
      <c r="I18" s="146"/>
      <c r="J18" s="147"/>
      <c r="K18" s="123"/>
    </row>
    <row r="19" spans="1:13" ht="25.5" customHeight="1" thickBot="1" x14ac:dyDescent="0.25">
      <c r="A19" s="12" t="s">
        <v>42</v>
      </c>
      <c r="B19" s="148" t="s">
        <v>43</v>
      </c>
      <c r="C19" s="149"/>
      <c r="D19" s="64"/>
      <c r="E19" s="65">
        <f>SUM(F19)</f>
        <v>0</v>
      </c>
      <c r="F19" s="150"/>
      <c r="G19" s="151"/>
      <c r="H19" s="152">
        <f>SUM(F31)</f>
        <v>0</v>
      </c>
      <c r="I19" s="153"/>
      <c r="J19" s="154"/>
      <c r="K19" s="29" t="s">
        <v>67</v>
      </c>
    </row>
    <row r="20" spans="1:13" ht="25.5" customHeight="1" thickBot="1" x14ac:dyDescent="0.25">
      <c r="A20" s="12" t="s">
        <v>21</v>
      </c>
      <c r="B20" s="148" t="s">
        <v>20</v>
      </c>
      <c r="C20" s="149"/>
      <c r="D20" s="64"/>
      <c r="E20" s="65">
        <f t="shared" ref="E20:E26" si="0">SUM(F20)</f>
        <v>0</v>
      </c>
      <c r="F20" s="150"/>
      <c r="G20" s="151"/>
      <c r="H20" s="79" t="s">
        <v>75</v>
      </c>
      <c r="I20" s="155" t="s">
        <v>89</v>
      </c>
      <c r="J20" s="143"/>
      <c r="K20" s="37"/>
    </row>
    <row r="21" spans="1:13" ht="25.5" customHeight="1" thickBot="1" x14ac:dyDescent="0.25">
      <c r="A21" s="13" t="s">
        <v>46</v>
      </c>
      <c r="B21" s="148" t="s">
        <v>47</v>
      </c>
      <c r="C21" s="149"/>
      <c r="D21" s="64"/>
      <c r="E21" s="65">
        <f t="shared" si="0"/>
        <v>0</v>
      </c>
      <c r="F21" s="150"/>
      <c r="G21" s="151"/>
      <c r="H21" s="80"/>
      <c r="I21" s="146"/>
      <c r="J21" s="147"/>
      <c r="K21" s="44"/>
    </row>
    <row r="22" spans="1:13" ht="25.5" customHeight="1" thickBot="1" x14ac:dyDescent="0.25">
      <c r="A22" s="12" t="s">
        <v>45</v>
      </c>
      <c r="B22" s="148" t="s">
        <v>44</v>
      </c>
      <c r="C22" s="149"/>
      <c r="D22" s="64"/>
      <c r="E22" s="65">
        <f t="shared" si="0"/>
        <v>0</v>
      </c>
      <c r="F22" s="150"/>
      <c r="G22" s="151"/>
      <c r="H22" s="80"/>
      <c r="I22" s="156"/>
      <c r="J22" s="145"/>
      <c r="K22" s="31" t="s">
        <v>68</v>
      </c>
    </row>
    <row r="23" spans="1:13" ht="25.5" customHeight="1" thickBot="1" x14ac:dyDescent="0.25">
      <c r="A23" s="12">
        <v>13</v>
      </c>
      <c r="B23" s="148" t="s">
        <v>4</v>
      </c>
      <c r="C23" s="158"/>
      <c r="D23" s="64"/>
      <c r="E23" s="65">
        <f t="shared" si="0"/>
        <v>0</v>
      </c>
      <c r="F23" s="150"/>
      <c r="G23" s="151"/>
      <c r="H23" s="80"/>
      <c r="I23" s="156"/>
      <c r="J23" s="145"/>
      <c r="K23" s="90">
        <f>+C10</f>
        <v>0</v>
      </c>
    </row>
    <row r="24" spans="1:13" ht="25.5" customHeight="1" thickBot="1" x14ac:dyDescent="0.25">
      <c r="A24" s="12">
        <v>14</v>
      </c>
      <c r="B24" s="148" t="s">
        <v>5</v>
      </c>
      <c r="C24" s="158"/>
      <c r="D24" s="64"/>
      <c r="E24" s="65">
        <f t="shared" si="0"/>
        <v>0</v>
      </c>
      <c r="F24" s="150"/>
      <c r="G24" s="151"/>
      <c r="H24" s="80"/>
      <c r="I24" s="156"/>
      <c r="J24" s="145"/>
      <c r="K24" s="32"/>
    </row>
    <row r="25" spans="1:13" ht="25.5" customHeight="1" thickBot="1" x14ac:dyDescent="0.25">
      <c r="A25" s="12">
        <v>16</v>
      </c>
      <c r="B25" s="148" t="s">
        <v>31</v>
      </c>
      <c r="C25" s="158"/>
      <c r="D25" s="64"/>
      <c r="E25" s="65">
        <f t="shared" si="0"/>
        <v>0</v>
      </c>
      <c r="F25" s="150"/>
      <c r="G25" s="151"/>
      <c r="H25" s="80"/>
      <c r="I25" s="156"/>
      <c r="J25" s="145"/>
      <c r="K25" s="31" t="s">
        <v>50</v>
      </c>
    </row>
    <row r="26" spans="1:13" ht="25.5" customHeight="1" thickBot="1" x14ac:dyDescent="0.25">
      <c r="A26" s="12">
        <v>17</v>
      </c>
      <c r="B26" s="148" t="s">
        <v>6</v>
      </c>
      <c r="C26" s="158"/>
      <c r="D26" s="64"/>
      <c r="E26" s="65">
        <f t="shared" si="0"/>
        <v>0</v>
      </c>
      <c r="F26" s="150"/>
      <c r="G26" s="151"/>
      <c r="H26" s="80"/>
      <c r="I26" s="156"/>
      <c r="J26" s="145"/>
      <c r="K26" s="90">
        <f>+B16</f>
        <v>0</v>
      </c>
    </row>
    <row r="27" spans="1:13" ht="25.5" customHeight="1" thickBot="1" x14ac:dyDescent="0.25">
      <c r="A27" s="12">
        <v>18</v>
      </c>
      <c r="B27" s="148" t="s">
        <v>32</v>
      </c>
      <c r="C27" s="158"/>
      <c r="D27" s="64"/>
      <c r="E27" s="65">
        <f>SUM(F27)</f>
        <v>0</v>
      </c>
      <c r="F27" s="150"/>
      <c r="G27" s="151"/>
      <c r="H27" s="80"/>
      <c r="I27" s="156"/>
      <c r="J27" s="145"/>
      <c r="K27" s="31"/>
    </row>
    <row r="28" spans="1:13" ht="25.5" customHeight="1" thickBot="1" x14ac:dyDescent="0.25">
      <c r="A28" s="12">
        <v>20</v>
      </c>
      <c r="B28" s="148" t="s">
        <v>23</v>
      </c>
      <c r="C28" s="158"/>
      <c r="D28" s="64"/>
      <c r="E28" s="65">
        <f>SUM(F28)</f>
        <v>0</v>
      </c>
      <c r="F28" s="150"/>
      <c r="G28" s="151"/>
      <c r="H28" s="80"/>
      <c r="I28" s="156"/>
      <c r="J28" s="145"/>
      <c r="K28" s="32" t="s">
        <v>48</v>
      </c>
    </row>
    <row r="29" spans="1:13" ht="24.95" customHeight="1" thickBot="1" x14ac:dyDescent="0.25">
      <c r="A29" s="12">
        <v>21</v>
      </c>
      <c r="B29" s="115" t="s">
        <v>7</v>
      </c>
      <c r="C29" s="161"/>
      <c r="D29" s="66">
        <f>SUM(D19:D28)</f>
        <v>0</v>
      </c>
      <c r="E29" s="66">
        <f>SUM(E19:E28)</f>
        <v>0</v>
      </c>
      <c r="F29" s="162">
        <f>SUM(F19:G28)</f>
        <v>0</v>
      </c>
      <c r="G29" s="163"/>
      <c r="H29" s="80"/>
      <c r="I29" s="156"/>
      <c r="J29" s="145"/>
      <c r="K29" s="91">
        <f>F31</f>
        <v>0</v>
      </c>
    </row>
    <row r="30" spans="1:13" ht="24.95" customHeight="1" thickBot="1" x14ac:dyDescent="0.25">
      <c r="A30" s="12">
        <v>22</v>
      </c>
      <c r="B30" s="159" t="s">
        <v>30</v>
      </c>
      <c r="C30" s="160"/>
      <c r="D30" s="67"/>
      <c r="E30" s="68">
        <f>ROUND(SUM(F30),2)</f>
        <v>0</v>
      </c>
      <c r="F30" s="150"/>
      <c r="G30" s="151"/>
      <c r="H30" s="80"/>
      <c r="I30" s="156"/>
      <c r="J30" s="145"/>
      <c r="K30" s="33"/>
    </row>
    <row r="31" spans="1:13" ht="24.95" customHeight="1" thickBot="1" x14ac:dyDescent="0.25">
      <c r="A31" s="12">
        <v>23</v>
      </c>
      <c r="B31" s="115" t="s">
        <v>55</v>
      </c>
      <c r="C31" s="161"/>
      <c r="D31" s="66">
        <f>SUM(D29:D30)</f>
        <v>0</v>
      </c>
      <c r="E31" s="66">
        <f>SUM(E29:E30)</f>
        <v>0</v>
      </c>
      <c r="F31" s="162">
        <f>SUM(F29:G30)</f>
        <v>0</v>
      </c>
      <c r="G31" s="163"/>
      <c r="H31" s="80"/>
      <c r="I31" s="156"/>
      <c r="J31" s="145"/>
      <c r="K31" s="33" t="s">
        <v>49</v>
      </c>
    </row>
    <row r="32" spans="1:13" ht="24.95" customHeight="1" thickBot="1" x14ac:dyDescent="0.25">
      <c r="A32" s="12">
        <v>24</v>
      </c>
      <c r="B32" s="164" t="s">
        <v>22</v>
      </c>
      <c r="C32" s="165"/>
      <c r="D32" s="67"/>
      <c r="E32" s="68">
        <f>SUM(F32)</f>
        <v>0</v>
      </c>
      <c r="F32" s="150"/>
      <c r="G32" s="151"/>
      <c r="H32" s="80"/>
      <c r="I32" s="156"/>
      <c r="J32" s="145"/>
      <c r="K32" s="34" t="s">
        <v>51</v>
      </c>
    </row>
    <row r="33" spans="1:11" ht="24.95" customHeight="1" thickBot="1" x14ac:dyDescent="0.25">
      <c r="A33" s="12">
        <v>25</v>
      </c>
      <c r="B33" s="166" t="s">
        <v>8</v>
      </c>
      <c r="C33" s="167"/>
      <c r="D33" s="66">
        <f>SUM(D31:D32)</f>
        <v>0</v>
      </c>
      <c r="E33" s="66">
        <f>SUM(E31:E32)</f>
        <v>0</v>
      </c>
      <c r="F33" s="162">
        <f>SUM(F31:G32)</f>
        <v>0</v>
      </c>
      <c r="G33" s="163"/>
      <c r="H33" s="86"/>
      <c r="I33" s="157"/>
      <c r="J33" s="147"/>
      <c r="K33" s="34"/>
    </row>
    <row r="34" spans="1:11" ht="27.75" customHeight="1" x14ac:dyDescent="0.2">
      <c r="A34" s="168" t="s">
        <v>33</v>
      </c>
      <c r="B34" s="169"/>
      <c r="C34" s="169"/>
      <c r="D34" s="169"/>
      <c r="E34" s="169"/>
      <c r="F34" s="170"/>
      <c r="G34" s="171" t="s">
        <v>52</v>
      </c>
      <c r="H34" s="172"/>
      <c r="I34" s="172"/>
      <c r="J34" s="172"/>
      <c r="K34" s="173"/>
    </row>
    <row r="35" spans="1:11" ht="9.75" customHeight="1" x14ac:dyDescent="0.2">
      <c r="A35" s="35"/>
      <c r="B35" s="83"/>
      <c r="C35" s="83"/>
      <c r="D35" s="83"/>
      <c r="E35" s="83"/>
      <c r="F35" s="84"/>
      <c r="G35" s="80"/>
      <c r="H35" s="89"/>
      <c r="I35" s="89"/>
      <c r="J35" s="89"/>
      <c r="K35" s="82"/>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2"/>
      <c r="D38" s="192"/>
      <c r="E38" s="192"/>
      <c r="F38" s="193"/>
      <c r="G38" s="184" t="s">
        <v>10</v>
      </c>
      <c r="H38" s="185"/>
      <c r="I38" s="185"/>
      <c r="J38" s="185"/>
      <c r="K38" s="186"/>
    </row>
    <row r="39" spans="1:11" ht="51" customHeight="1" thickBot="1" x14ac:dyDescent="0.25">
      <c r="A39" s="174" t="s">
        <v>17</v>
      </c>
      <c r="B39" s="175"/>
      <c r="C39" s="176" t="s">
        <v>76</v>
      </c>
      <c r="D39" s="177"/>
      <c r="E39" s="177"/>
      <c r="F39" s="178"/>
      <c r="G39" s="179" t="s">
        <v>19</v>
      </c>
      <c r="H39" s="179"/>
      <c r="I39" s="179"/>
      <c r="J39" s="179"/>
      <c r="K39" s="180"/>
    </row>
    <row r="40" spans="1:11" ht="13.9" customHeight="1" x14ac:dyDescent="0.2">
      <c r="A40" s="18" t="s">
        <v>71</v>
      </c>
      <c r="B40" s="36"/>
      <c r="C40" s="36"/>
      <c r="D40" s="36"/>
      <c r="E40" s="36"/>
      <c r="F40" s="36"/>
      <c r="G40" s="36"/>
      <c r="H40" s="36"/>
      <c r="I40" s="36"/>
      <c r="J40" s="36"/>
      <c r="K40" s="36" t="s">
        <v>88</v>
      </c>
    </row>
  </sheetData>
  <sheetProtection algorithmName="SHA-512" hashValue="CY3nFtyPQELJ4VvR0EcM4Ue6L6tntYTHJ8MlV35BEcbhgkE/D/f+RW4qHFVtr+jgUWZGrf8Xa+F7JXoeR8gmyw==" saltValue="zPlyQiU4AfGPu6zN7DWzbw==" spinCount="100000" sheet="1" objects="1" scenarios="1"/>
  <mergeCells count="67">
    <mergeCell ref="A39:B39"/>
    <mergeCell ref="C39:F39"/>
    <mergeCell ref="G39:K39"/>
    <mergeCell ref="A36:F36"/>
    <mergeCell ref="G36:K36"/>
    <mergeCell ref="A37:F37"/>
    <mergeCell ref="G37:K37"/>
    <mergeCell ref="A38:F38"/>
    <mergeCell ref="G38:K38"/>
    <mergeCell ref="B32:C32"/>
    <mergeCell ref="F32:G32"/>
    <mergeCell ref="B33:C33"/>
    <mergeCell ref="F33:G33"/>
    <mergeCell ref="A34:F34"/>
    <mergeCell ref="G34:K34"/>
    <mergeCell ref="F30:G30"/>
    <mergeCell ref="B31:C31"/>
    <mergeCell ref="F31:G31"/>
    <mergeCell ref="B29:C29"/>
    <mergeCell ref="F29:G29"/>
    <mergeCell ref="B22:C22"/>
    <mergeCell ref="F22:G22"/>
    <mergeCell ref="I22:J33"/>
    <mergeCell ref="B23:C23"/>
    <mergeCell ref="F23:G23"/>
    <mergeCell ref="B24:C24"/>
    <mergeCell ref="F24:G24"/>
    <mergeCell ref="B25:C25"/>
    <mergeCell ref="F25:G25"/>
    <mergeCell ref="B26:C26"/>
    <mergeCell ref="F26:G26"/>
    <mergeCell ref="B27:C27"/>
    <mergeCell ref="F27:G27"/>
    <mergeCell ref="B28:C28"/>
    <mergeCell ref="F28:G28"/>
    <mergeCell ref="B30:C30"/>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28">
    <cfRule type="expression" dxfId="130" priority="14">
      <formula>D19&lt;E19</formula>
    </cfRule>
  </conditionalFormatting>
  <conditionalFormatting sqref="F30:G30">
    <cfRule type="expression" dxfId="129" priority="2">
      <formula>D30&lt;E30</formula>
    </cfRule>
  </conditionalFormatting>
  <conditionalFormatting sqref="F32:G32">
    <cfRule type="expression" dxfId="128" priority="1">
      <formula>D32&lt;E32</formula>
    </cfRule>
  </conditionalFormatting>
  <pageMargins left="0.62" right="0.22" top="0.18" bottom="0.18" header="0.18" footer="0.18"/>
  <pageSetup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0"/>
  <sheetViews>
    <sheetView topLeftCell="A2" zoomScaleNormal="100" workbookViewId="0">
      <selection activeCell="B16" sqref="B16:C16"/>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tr">
        <f>+JUL!K1</f>
        <v>FY - 2024</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255" t="str">
        <f>IF(JUL!C6="","",JUL!C6)</f>
        <v/>
      </c>
      <c r="D6" s="255"/>
      <c r="E6" s="256"/>
      <c r="F6" s="99" t="s">
        <v>69</v>
      </c>
      <c r="G6" s="100"/>
      <c r="H6" s="1"/>
      <c r="I6" s="63"/>
      <c r="J6" s="103"/>
      <c r="K6" s="104"/>
    </row>
    <row r="7" spans="1:11" ht="13.5" customHeight="1" thickBot="1" x14ac:dyDescent="0.25">
      <c r="A7" s="115" t="s">
        <v>28</v>
      </c>
      <c r="B7" s="116"/>
      <c r="C7" s="255" t="str">
        <f>IF(JUL!C7="","",JUL!C7)</f>
        <v/>
      </c>
      <c r="D7" s="255"/>
      <c r="E7" s="256"/>
      <c r="F7" s="99" t="s">
        <v>24</v>
      </c>
      <c r="G7" s="100"/>
      <c r="H7" s="100"/>
      <c r="I7" s="101"/>
      <c r="J7" s="254">
        <f>+Sheet1!G7</f>
        <v>45169</v>
      </c>
      <c r="K7" s="102"/>
    </row>
    <row r="8" spans="1:11" ht="13.5" customHeight="1" thickBot="1" x14ac:dyDescent="0.25">
      <c r="A8" s="119"/>
      <c r="B8" s="120"/>
      <c r="C8" s="255" t="str">
        <f>IF(JUL!C8="","",JUL!C8)</f>
        <v/>
      </c>
      <c r="D8" s="255"/>
      <c r="E8" s="256"/>
      <c r="F8" s="99" t="s">
        <v>41</v>
      </c>
      <c r="G8" s="100"/>
      <c r="H8" s="100"/>
      <c r="I8" s="101"/>
      <c r="J8" s="253" t="str">
        <f>+Sheet1!L7</f>
        <v>08/01/2023 thru 08/31/2023</v>
      </c>
      <c r="K8" s="102"/>
    </row>
    <row r="9" spans="1:11" ht="13.5" customHeight="1" thickBot="1" x14ac:dyDescent="0.25">
      <c r="A9" s="115" t="s">
        <v>66</v>
      </c>
      <c r="B9" s="116"/>
      <c r="C9" s="255" t="str">
        <f>IF(JUL!C9="","",JUL!C9)</f>
        <v/>
      </c>
      <c r="D9" s="255"/>
      <c r="E9" s="256"/>
      <c r="F9" s="99" t="s">
        <v>25</v>
      </c>
      <c r="G9" s="100"/>
      <c r="H9" s="100"/>
      <c r="I9" s="101"/>
      <c r="J9" s="253" t="str">
        <f>IF(JUL!J9="","",JUL!J9)</f>
        <v/>
      </c>
      <c r="K9" s="102"/>
    </row>
    <row r="10" spans="1:11" ht="13.5" customHeight="1" thickBot="1" x14ac:dyDescent="0.25">
      <c r="A10" s="115" t="s">
        <v>40</v>
      </c>
      <c r="B10" s="116"/>
      <c r="C10" s="255" t="str">
        <f>IF(JUL!C10="","",JUL!C10)</f>
        <v/>
      </c>
      <c r="D10" s="255"/>
      <c r="E10" s="256"/>
      <c r="F10" s="99" t="s">
        <v>11</v>
      </c>
      <c r="G10" s="100"/>
      <c r="H10" s="1"/>
      <c r="I10" s="63"/>
      <c r="J10" s="253" t="str">
        <f>IF(JUL!J10="","",JUL!J10)</f>
        <v/>
      </c>
      <c r="K10" s="259"/>
    </row>
    <row r="11" spans="1:11" ht="13.5" customHeight="1" thickBot="1" x14ac:dyDescent="0.25">
      <c r="A11" s="115" t="s">
        <v>12</v>
      </c>
      <c r="B11" s="116"/>
      <c r="C11" s="255" t="str">
        <f>IF(JUL!C11="","",JUL!C11)</f>
        <v/>
      </c>
      <c r="D11" s="255"/>
      <c r="E11" s="256"/>
      <c r="F11" s="59" t="s">
        <v>26</v>
      </c>
      <c r="G11" s="1"/>
      <c r="H11" s="1"/>
      <c r="I11" s="63"/>
      <c r="J11" s="253" t="str">
        <f>IF(JUL!J11="","",JUL!J11)</f>
        <v/>
      </c>
      <c r="K11" s="259"/>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t="str">
        <f>IF(JUL!B16="","",JUL!B16)</f>
        <v/>
      </c>
      <c r="C16" s="198"/>
      <c r="D16" s="128" t="s">
        <v>13</v>
      </c>
      <c r="E16" s="131" t="s">
        <v>39</v>
      </c>
      <c r="F16" s="134" t="s">
        <v>38</v>
      </c>
      <c r="G16" s="135"/>
      <c r="H16" s="128"/>
      <c r="I16" s="142" t="s">
        <v>3</v>
      </c>
      <c r="J16" s="143"/>
      <c r="K16" s="121" t="s">
        <v>37</v>
      </c>
    </row>
    <row r="17" spans="1:13" ht="12.75" customHeight="1" thickBot="1" x14ac:dyDescent="0.25">
      <c r="A17" s="9" t="s">
        <v>2</v>
      </c>
      <c r="B17" s="124" t="str">
        <f>IF(JUL!B17="","",JUL!B17)</f>
        <v/>
      </c>
      <c r="C17" s="198"/>
      <c r="D17" s="129"/>
      <c r="E17" s="132"/>
      <c r="F17" s="136"/>
      <c r="G17" s="137"/>
      <c r="H17" s="138"/>
      <c r="I17" s="144"/>
      <c r="J17" s="145"/>
      <c r="K17" s="122"/>
      <c r="M17" s="28"/>
    </row>
    <row r="18" spans="1:13" ht="15" customHeight="1" thickBot="1" x14ac:dyDescent="0.25">
      <c r="A18" s="10" t="s">
        <v>54</v>
      </c>
      <c r="B18" s="126" t="str">
        <f>IF(JUL!B18="","",JUL!B18)</f>
        <v/>
      </c>
      <c r="C18" s="127"/>
      <c r="D18" s="130"/>
      <c r="E18" s="133"/>
      <c r="F18" s="139"/>
      <c r="G18" s="140"/>
      <c r="H18" s="141"/>
      <c r="I18" s="146"/>
      <c r="J18" s="147"/>
      <c r="K18" s="123"/>
    </row>
    <row r="19" spans="1:13" ht="25.5" customHeight="1" thickBot="1" x14ac:dyDescent="0.25">
      <c r="A19" s="12" t="s">
        <v>42</v>
      </c>
      <c r="B19" s="148" t="s">
        <v>43</v>
      </c>
      <c r="C19" s="149"/>
      <c r="D19" s="64">
        <f>JUL!D19</f>
        <v>0</v>
      </c>
      <c r="E19" s="65">
        <f>SUM(F19)+JUL!E19</f>
        <v>0</v>
      </c>
      <c r="F19" s="194"/>
      <c r="G19" s="195"/>
      <c r="H19" s="152">
        <f>SUM(F31)</f>
        <v>0</v>
      </c>
      <c r="I19" s="153"/>
      <c r="J19" s="154"/>
      <c r="K19" s="29" t="s">
        <v>67</v>
      </c>
    </row>
    <row r="20" spans="1:13" ht="25.5" customHeight="1" thickBot="1" x14ac:dyDescent="0.25">
      <c r="A20" s="12" t="s">
        <v>21</v>
      </c>
      <c r="B20" s="148" t="s">
        <v>20</v>
      </c>
      <c r="C20" s="149"/>
      <c r="D20" s="64">
        <f>JUL!D20</f>
        <v>0</v>
      </c>
      <c r="E20" s="65">
        <f>SUM(F20)+JUL!E20</f>
        <v>0</v>
      </c>
      <c r="F20" s="194"/>
      <c r="G20" s="195"/>
      <c r="H20" s="51" t="s">
        <v>75</v>
      </c>
      <c r="I20" s="155" t="s">
        <v>89</v>
      </c>
      <c r="J20" s="143"/>
      <c r="K20" s="37"/>
    </row>
    <row r="21" spans="1:13" ht="25.5" customHeight="1" thickBot="1" x14ac:dyDescent="0.25">
      <c r="A21" s="13" t="s">
        <v>46</v>
      </c>
      <c r="B21" s="148" t="s">
        <v>47</v>
      </c>
      <c r="C21" s="149"/>
      <c r="D21" s="64">
        <f>JUL!D21</f>
        <v>0</v>
      </c>
      <c r="E21" s="65">
        <f>SUM(F21)+JUL!E21</f>
        <v>0</v>
      </c>
      <c r="F21" s="194"/>
      <c r="G21" s="195"/>
      <c r="H21" s="53"/>
      <c r="I21" s="146"/>
      <c r="J21" s="147"/>
      <c r="K21" s="44"/>
    </row>
    <row r="22" spans="1:13" ht="25.5" customHeight="1" thickBot="1" x14ac:dyDescent="0.25">
      <c r="A22" s="12" t="s">
        <v>45</v>
      </c>
      <c r="B22" s="148" t="s">
        <v>44</v>
      </c>
      <c r="C22" s="149"/>
      <c r="D22" s="64">
        <f>JUL!D22</f>
        <v>0</v>
      </c>
      <c r="E22" s="65">
        <f>SUM(F22)+JUL!E22</f>
        <v>0</v>
      </c>
      <c r="F22" s="194"/>
      <c r="G22" s="195"/>
      <c r="H22" s="53"/>
      <c r="I22" s="156"/>
      <c r="J22" s="145"/>
      <c r="K22" s="31" t="s">
        <v>68</v>
      </c>
    </row>
    <row r="23" spans="1:13" ht="25.5" customHeight="1" thickBot="1" x14ac:dyDescent="0.25">
      <c r="A23" s="12">
        <v>13</v>
      </c>
      <c r="B23" s="148" t="s">
        <v>4</v>
      </c>
      <c r="C23" s="158"/>
      <c r="D23" s="64">
        <f>JUL!D23</f>
        <v>0</v>
      </c>
      <c r="E23" s="65">
        <f>SUM(F23)+JUL!E23</f>
        <v>0</v>
      </c>
      <c r="F23" s="194"/>
      <c r="G23" s="195"/>
      <c r="H23" s="53"/>
      <c r="I23" s="156"/>
      <c r="J23" s="145"/>
      <c r="K23" s="90" t="str">
        <f>+C10</f>
        <v/>
      </c>
    </row>
    <row r="24" spans="1:13" ht="25.5" customHeight="1" thickBot="1" x14ac:dyDescent="0.25">
      <c r="A24" s="12">
        <v>14</v>
      </c>
      <c r="B24" s="148" t="s">
        <v>5</v>
      </c>
      <c r="C24" s="158"/>
      <c r="D24" s="64">
        <f>JUL!D24</f>
        <v>0</v>
      </c>
      <c r="E24" s="65">
        <f>SUM(F24)+JUL!E24</f>
        <v>0</v>
      </c>
      <c r="F24" s="194"/>
      <c r="G24" s="195"/>
      <c r="H24" s="53"/>
      <c r="I24" s="156"/>
      <c r="J24" s="145"/>
      <c r="K24" s="32"/>
    </row>
    <row r="25" spans="1:13" ht="25.5" customHeight="1" thickBot="1" x14ac:dyDescent="0.25">
      <c r="A25" s="12">
        <v>16</v>
      </c>
      <c r="B25" s="148" t="s">
        <v>31</v>
      </c>
      <c r="C25" s="158"/>
      <c r="D25" s="64">
        <f>JUL!D25</f>
        <v>0</v>
      </c>
      <c r="E25" s="65">
        <f>SUM(F25)+JUL!E25</f>
        <v>0</v>
      </c>
      <c r="F25" s="194"/>
      <c r="G25" s="195"/>
      <c r="H25" s="53"/>
      <c r="I25" s="156"/>
      <c r="J25" s="145"/>
      <c r="K25" s="31" t="s">
        <v>50</v>
      </c>
    </row>
    <row r="26" spans="1:13" ht="25.5" customHeight="1" thickBot="1" x14ac:dyDescent="0.25">
      <c r="A26" s="12">
        <v>17</v>
      </c>
      <c r="B26" s="148" t="s">
        <v>6</v>
      </c>
      <c r="C26" s="158"/>
      <c r="D26" s="64">
        <f>JUL!D26</f>
        <v>0</v>
      </c>
      <c r="E26" s="65">
        <f>SUM(F26)+JUL!E26</f>
        <v>0</v>
      </c>
      <c r="F26" s="194"/>
      <c r="G26" s="195"/>
      <c r="H26" s="53"/>
      <c r="I26" s="156"/>
      <c r="J26" s="145"/>
      <c r="K26" s="90" t="str">
        <f>+B16</f>
        <v/>
      </c>
    </row>
    <row r="27" spans="1:13" ht="25.5" customHeight="1" thickBot="1" x14ac:dyDescent="0.25">
      <c r="A27" s="12">
        <v>18</v>
      </c>
      <c r="B27" s="148" t="s">
        <v>32</v>
      </c>
      <c r="C27" s="158"/>
      <c r="D27" s="64">
        <f>JUL!D27</f>
        <v>0</v>
      </c>
      <c r="E27" s="65">
        <f>SUM(F27)+JUL!E27</f>
        <v>0</v>
      </c>
      <c r="F27" s="194"/>
      <c r="G27" s="195"/>
      <c r="H27" s="53"/>
      <c r="I27" s="156"/>
      <c r="J27" s="145"/>
      <c r="K27" s="31"/>
    </row>
    <row r="28" spans="1:13" ht="25.5" customHeight="1" thickBot="1" x14ac:dyDescent="0.25">
      <c r="A28" s="12">
        <v>20</v>
      </c>
      <c r="B28" s="148" t="s">
        <v>23</v>
      </c>
      <c r="C28" s="158"/>
      <c r="D28" s="64">
        <f>JUL!D28</f>
        <v>0</v>
      </c>
      <c r="E28" s="65">
        <f>SUM(F28)+JUL!E28</f>
        <v>0</v>
      </c>
      <c r="F28" s="194"/>
      <c r="G28" s="195"/>
      <c r="H28" s="53"/>
      <c r="I28" s="156"/>
      <c r="J28" s="145"/>
      <c r="K28" s="32" t="s">
        <v>48</v>
      </c>
    </row>
    <row r="29" spans="1:13" ht="24.95" customHeight="1" thickBot="1" x14ac:dyDescent="0.25">
      <c r="A29" s="12">
        <v>21</v>
      </c>
      <c r="B29" s="115" t="s">
        <v>7</v>
      </c>
      <c r="C29" s="161"/>
      <c r="D29" s="66">
        <f>SUM(D19:D28)</f>
        <v>0</v>
      </c>
      <c r="E29" s="66">
        <f>SUM(E19:E28)</f>
        <v>0</v>
      </c>
      <c r="F29" s="162">
        <f>SUM(F19:G28)</f>
        <v>0</v>
      </c>
      <c r="G29" s="163"/>
      <c r="H29" s="53"/>
      <c r="I29" s="156"/>
      <c r="J29" s="145"/>
      <c r="K29" s="91">
        <f>F31</f>
        <v>0</v>
      </c>
    </row>
    <row r="30" spans="1:13" ht="24.95" customHeight="1" thickBot="1" x14ac:dyDescent="0.25">
      <c r="A30" s="12">
        <v>22</v>
      </c>
      <c r="B30" s="159" t="s">
        <v>30</v>
      </c>
      <c r="C30" s="160"/>
      <c r="D30" s="64">
        <f>JUL!D30</f>
        <v>0</v>
      </c>
      <c r="E30" s="65">
        <f>SUM(F30)+JUL!E30</f>
        <v>0</v>
      </c>
      <c r="F30" s="194"/>
      <c r="G30" s="195"/>
      <c r="H30" s="53"/>
      <c r="I30" s="156"/>
      <c r="J30" s="145"/>
      <c r="K30" s="33"/>
    </row>
    <row r="31" spans="1:13" ht="24.95" customHeight="1" thickBot="1" x14ac:dyDescent="0.25">
      <c r="A31" s="12">
        <v>23</v>
      </c>
      <c r="B31" s="115" t="s">
        <v>55</v>
      </c>
      <c r="C31" s="161"/>
      <c r="D31" s="66">
        <f>SUM(D29:D30)</f>
        <v>0</v>
      </c>
      <c r="E31" s="66">
        <f>SUM(E29:E30)</f>
        <v>0</v>
      </c>
      <c r="F31" s="162">
        <f>SUM(F29:G30)</f>
        <v>0</v>
      </c>
      <c r="G31" s="163"/>
      <c r="H31" s="53"/>
      <c r="I31" s="156"/>
      <c r="J31" s="145"/>
      <c r="K31" s="33" t="s">
        <v>49</v>
      </c>
    </row>
    <row r="32" spans="1:13" ht="24.95" customHeight="1" thickBot="1" x14ac:dyDescent="0.25">
      <c r="A32" s="12">
        <v>24</v>
      </c>
      <c r="B32" s="164" t="s">
        <v>22</v>
      </c>
      <c r="C32" s="165"/>
      <c r="D32" s="64">
        <f>JUL!D32</f>
        <v>0</v>
      </c>
      <c r="E32" s="65">
        <f>SUM(F32)+JUL!E32</f>
        <v>0</v>
      </c>
      <c r="F32" s="194"/>
      <c r="G32" s="195"/>
      <c r="H32" s="53"/>
      <c r="I32" s="156"/>
      <c r="J32" s="145"/>
      <c r="K32" s="34" t="s">
        <v>51</v>
      </c>
    </row>
    <row r="33" spans="1:11" ht="24.95" customHeight="1" thickBot="1" x14ac:dyDescent="0.25">
      <c r="A33" s="12">
        <v>25</v>
      </c>
      <c r="B33" s="166" t="s">
        <v>8</v>
      </c>
      <c r="C33" s="167"/>
      <c r="D33" s="66">
        <f>SUM(D31:D32)</f>
        <v>0</v>
      </c>
      <c r="E33" s="66">
        <f>SUM(E31:E32)</f>
        <v>0</v>
      </c>
      <c r="F33" s="162">
        <f>SUM(F31:G32)</f>
        <v>0</v>
      </c>
      <c r="G33" s="163"/>
      <c r="H33" s="60"/>
      <c r="I33" s="157"/>
      <c r="J33" s="147"/>
      <c r="K33" s="34"/>
    </row>
    <row r="34" spans="1:11" ht="27.75" customHeight="1" x14ac:dyDescent="0.2">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2"/>
      <c r="D38" s="192"/>
      <c r="E38" s="192"/>
      <c r="F38" s="193"/>
      <c r="G38" s="184" t="s">
        <v>10</v>
      </c>
      <c r="H38" s="185"/>
      <c r="I38" s="185"/>
      <c r="J38" s="185"/>
      <c r="K38" s="186"/>
    </row>
    <row r="39" spans="1:11" ht="51" customHeight="1" thickBot="1" x14ac:dyDescent="0.25">
      <c r="A39" s="174" t="s">
        <v>17</v>
      </c>
      <c r="B39" s="175"/>
      <c r="C39" s="176" t="s">
        <v>76</v>
      </c>
      <c r="D39" s="177"/>
      <c r="E39" s="177"/>
      <c r="F39" s="178"/>
      <c r="G39" s="179"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NTDm9apkWS6KVqZ3PQI0ppY8ofYa6IMCuwr+tHHtrFy3vM/QNaKCxi4L5RA+dWwxYb9MptYpNTiEF7Nf1b9PfQ==" saltValue="3oLdATsAIZWzJNjZI4r8Ew==" spinCount="100000" sheet="1" objects="1" scenarios="1"/>
  <mergeCells count="67">
    <mergeCell ref="C39:F39"/>
    <mergeCell ref="A39:B39"/>
    <mergeCell ref="G39:K39"/>
    <mergeCell ref="G38:K38"/>
    <mergeCell ref="G37:K37"/>
    <mergeCell ref="A37:F37"/>
    <mergeCell ref="A38:F38"/>
    <mergeCell ref="A34:F34"/>
    <mergeCell ref="G34:K34"/>
    <mergeCell ref="A36:F36"/>
    <mergeCell ref="G36:K36"/>
    <mergeCell ref="B32:C32"/>
    <mergeCell ref="B33:C33"/>
    <mergeCell ref="K16:K18"/>
    <mergeCell ref="F23:G23"/>
    <mergeCell ref="F22:G22"/>
    <mergeCell ref="B19:C19"/>
    <mergeCell ref="B16:C16"/>
    <mergeCell ref="B17:C17"/>
    <mergeCell ref="B18:C18"/>
    <mergeCell ref="B20:C20"/>
    <mergeCell ref="B21:C21"/>
    <mergeCell ref="B22:C22"/>
    <mergeCell ref="B23:C23"/>
    <mergeCell ref="F21:G21"/>
    <mergeCell ref="E16:E18"/>
    <mergeCell ref="F16:H18"/>
    <mergeCell ref="I16:J18"/>
    <mergeCell ref="I20:J21"/>
    <mergeCell ref="F31:G31"/>
    <mergeCell ref="F24:G24"/>
    <mergeCell ref="F25:G25"/>
    <mergeCell ref="F30:G30"/>
    <mergeCell ref="F26:G26"/>
    <mergeCell ref="F27:G27"/>
    <mergeCell ref="F28:G28"/>
    <mergeCell ref="F29:G29"/>
    <mergeCell ref="I22:J33"/>
    <mergeCell ref="F19:G19"/>
    <mergeCell ref="H19:J19"/>
    <mergeCell ref="F20:G20"/>
    <mergeCell ref="F32:G32"/>
    <mergeCell ref="F33:G33"/>
    <mergeCell ref="D16:D18"/>
    <mergeCell ref="B1:J1"/>
    <mergeCell ref="B2:J2"/>
    <mergeCell ref="B3:J3"/>
    <mergeCell ref="A6:B6"/>
    <mergeCell ref="A9:B9"/>
    <mergeCell ref="A10:B10"/>
    <mergeCell ref="A7:B7"/>
    <mergeCell ref="C6:E6"/>
    <mergeCell ref="C7:E7"/>
    <mergeCell ref="A8:B8"/>
    <mergeCell ref="C11:E11"/>
    <mergeCell ref="A11:B11"/>
    <mergeCell ref="C8:E8"/>
    <mergeCell ref="C9:E9"/>
    <mergeCell ref="C10:E10"/>
    <mergeCell ref="B31:C31"/>
    <mergeCell ref="B24:C24"/>
    <mergeCell ref="B25:C25"/>
    <mergeCell ref="B26:C26"/>
    <mergeCell ref="B27:C27"/>
    <mergeCell ref="B28:C28"/>
    <mergeCell ref="B29:C29"/>
    <mergeCell ref="B30:C30"/>
  </mergeCells>
  <conditionalFormatting sqref="F19:G19">
    <cfRule type="expression" dxfId="127" priority="26">
      <formula>D19&lt;E19</formula>
    </cfRule>
  </conditionalFormatting>
  <conditionalFormatting sqref="F20:G20">
    <cfRule type="expression" dxfId="126" priority="12">
      <formula>D20&lt;E20</formula>
    </cfRule>
  </conditionalFormatting>
  <conditionalFormatting sqref="F22:G22">
    <cfRule type="expression" dxfId="125" priority="10">
      <formula>D22&lt;E22</formula>
    </cfRule>
  </conditionalFormatting>
  <conditionalFormatting sqref="F23:G23">
    <cfRule type="expression" dxfId="124" priority="9">
      <formula>D23&lt;E23</formula>
    </cfRule>
  </conditionalFormatting>
  <conditionalFormatting sqref="F24:G28">
    <cfRule type="expression" dxfId="123" priority="8">
      <formula>D24&lt;E24</formula>
    </cfRule>
  </conditionalFormatting>
  <conditionalFormatting sqref="F30:G30">
    <cfRule type="expression" dxfId="122" priority="3">
      <formula>D30&lt;E30</formula>
    </cfRule>
  </conditionalFormatting>
  <conditionalFormatting sqref="F21:G21">
    <cfRule type="expression" dxfId="121" priority="1">
      <formula>D21&lt;E21</formula>
    </cfRule>
  </conditionalFormatting>
  <pageMargins left="0.62" right="0.22" top="0.18" bottom="0.18" header="0.18" footer="0.18"/>
  <pageSetup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0"/>
  <sheetViews>
    <sheetView zoomScaleNormal="100"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tr">
        <f>+JUL!K1</f>
        <v>FY - 2024</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255" t="str">
        <f>IF(AUG!C6="","",AUG!C6)</f>
        <v/>
      </c>
      <c r="D6" s="255"/>
      <c r="E6" s="256"/>
      <c r="F6" s="99" t="s">
        <v>69</v>
      </c>
      <c r="G6" s="100"/>
      <c r="H6" s="1"/>
      <c r="I6" s="63"/>
      <c r="J6" s="103"/>
      <c r="K6" s="104"/>
    </row>
    <row r="7" spans="1:11" ht="13.5" customHeight="1" thickBot="1" x14ac:dyDescent="0.25">
      <c r="A7" s="115" t="s">
        <v>28</v>
      </c>
      <c r="B7" s="116"/>
      <c r="C7" s="255" t="str">
        <f>IF(AUG!C7="","",AUG!C7)</f>
        <v/>
      </c>
      <c r="D7" s="255"/>
      <c r="E7" s="256"/>
      <c r="F7" s="99" t="s">
        <v>24</v>
      </c>
      <c r="G7" s="100"/>
      <c r="H7" s="100"/>
      <c r="I7" s="101"/>
      <c r="J7" s="254">
        <f>+Sheet1!G8</f>
        <v>45199</v>
      </c>
      <c r="K7" s="102"/>
    </row>
    <row r="8" spans="1:11" ht="13.5" customHeight="1" thickBot="1" x14ac:dyDescent="0.25">
      <c r="A8" s="119"/>
      <c r="B8" s="120"/>
      <c r="C8" s="255" t="str">
        <f>IF(AUG!C8="","",AUG!C8)</f>
        <v/>
      </c>
      <c r="D8" s="255"/>
      <c r="E8" s="256"/>
      <c r="F8" s="99" t="s">
        <v>41</v>
      </c>
      <c r="G8" s="100"/>
      <c r="H8" s="100"/>
      <c r="I8" s="101"/>
      <c r="J8" s="253" t="str">
        <f>+Sheet1!L8</f>
        <v>09/01/2023 thru 09/30/2023</v>
      </c>
      <c r="K8" s="102"/>
    </row>
    <row r="9" spans="1:11" ht="13.5" customHeight="1" thickBot="1" x14ac:dyDescent="0.25">
      <c r="A9" s="115" t="s">
        <v>66</v>
      </c>
      <c r="B9" s="116"/>
      <c r="C9" s="255" t="str">
        <f>IF(AUG!C9="","",AUG!C9)</f>
        <v/>
      </c>
      <c r="D9" s="255"/>
      <c r="E9" s="256"/>
      <c r="F9" s="99" t="s">
        <v>25</v>
      </c>
      <c r="G9" s="100"/>
      <c r="H9" s="100"/>
      <c r="I9" s="101"/>
      <c r="J9" s="258" t="str">
        <f>IF(AUG!J9="","",AUG!J9)</f>
        <v/>
      </c>
      <c r="K9" s="102"/>
    </row>
    <row r="10" spans="1:11" ht="13.5" customHeight="1" thickBot="1" x14ac:dyDescent="0.25">
      <c r="A10" s="115" t="s">
        <v>40</v>
      </c>
      <c r="B10" s="116"/>
      <c r="C10" s="255" t="str">
        <f>IF(AUG!C10="","",AUG!C10)</f>
        <v/>
      </c>
      <c r="D10" s="255"/>
      <c r="E10" s="256"/>
      <c r="F10" s="99" t="s">
        <v>11</v>
      </c>
      <c r="G10" s="100"/>
      <c r="H10" s="1"/>
      <c r="I10" s="63"/>
      <c r="J10" s="258" t="str">
        <f>IF(AUG!J10="","",AUG!J10)</f>
        <v/>
      </c>
      <c r="K10" s="102"/>
    </row>
    <row r="11" spans="1:11" ht="13.5" customHeight="1" thickBot="1" x14ac:dyDescent="0.25">
      <c r="A11" s="115" t="s">
        <v>12</v>
      </c>
      <c r="B11" s="116"/>
      <c r="C11" s="255" t="str">
        <f>IF(AUG!C11="","",AUG!C11)</f>
        <v/>
      </c>
      <c r="D11" s="255"/>
      <c r="E11" s="256"/>
      <c r="F11" s="59" t="s">
        <v>26</v>
      </c>
      <c r="G11" s="1"/>
      <c r="H11" s="1"/>
      <c r="I11" s="63"/>
      <c r="J11" s="258" t="str">
        <f>IF(AUG!J11="","",AUG!J11)</f>
        <v/>
      </c>
      <c r="K11" s="26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t="str">
        <f>IF(AUG!B16="","",AUG!B16)</f>
        <v/>
      </c>
      <c r="C16" s="198"/>
      <c r="D16" s="128" t="s">
        <v>13</v>
      </c>
      <c r="E16" s="131" t="s">
        <v>39</v>
      </c>
      <c r="F16" s="134" t="s">
        <v>38</v>
      </c>
      <c r="G16" s="135"/>
      <c r="H16" s="128"/>
      <c r="I16" s="142" t="s">
        <v>3</v>
      </c>
      <c r="J16" s="143"/>
      <c r="K16" s="121" t="s">
        <v>37</v>
      </c>
    </row>
    <row r="17" spans="1:11" ht="12.75" customHeight="1" thickBot="1" x14ac:dyDescent="0.25">
      <c r="A17" s="9" t="s">
        <v>2</v>
      </c>
      <c r="B17" s="124" t="str">
        <f>IF(AUG!B17="","",AUG!B17)</f>
        <v/>
      </c>
      <c r="C17" s="198"/>
      <c r="D17" s="129"/>
      <c r="E17" s="132"/>
      <c r="F17" s="136"/>
      <c r="G17" s="137"/>
      <c r="H17" s="138"/>
      <c r="I17" s="144"/>
      <c r="J17" s="145"/>
      <c r="K17" s="122"/>
    </row>
    <row r="18" spans="1:11" ht="15" customHeight="1" thickBot="1" x14ac:dyDescent="0.25">
      <c r="A18" s="10" t="s">
        <v>54</v>
      </c>
      <c r="B18" s="199" t="str">
        <f>IF(AUG!B18="","",AUG!B18)</f>
        <v/>
      </c>
      <c r="C18" s="200"/>
      <c r="D18" s="130"/>
      <c r="E18" s="133"/>
      <c r="F18" s="139"/>
      <c r="G18" s="140"/>
      <c r="H18" s="141"/>
      <c r="I18" s="146"/>
      <c r="J18" s="147"/>
      <c r="K18" s="123"/>
    </row>
    <row r="19" spans="1:11" ht="25.5" customHeight="1" thickBot="1" x14ac:dyDescent="0.25">
      <c r="A19" s="12" t="s">
        <v>42</v>
      </c>
      <c r="B19" s="148" t="s">
        <v>43</v>
      </c>
      <c r="C19" s="149"/>
      <c r="D19" s="64">
        <f>AUG!D19</f>
        <v>0</v>
      </c>
      <c r="E19" s="65">
        <f>SUM(F19)+AUG!E19</f>
        <v>0</v>
      </c>
      <c r="F19" s="194"/>
      <c r="G19" s="195"/>
      <c r="H19" s="48">
        <f>SUM(F31)</f>
        <v>0</v>
      </c>
      <c r="I19" s="153">
        <f>SUM(F31)</f>
        <v>0</v>
      </c>
      <c r="J19" s="154"/>
      <c r="K19" s="29" t="s">
        <v>67</v>
      </c>
    </row>
    <row r="20" spans="1:11" ht="25.5" customHeight="1" thickBot="1" x14ac:dyDescent="0.25">
      <c r="A20" s="12" t="s">
        <v>21</v>
      </c>
      <c r="B20" s="148" t="s">
        <v>20</v>
      </c>
      <c r="C20" s="149"/>
      <c r="D20" s="64">
        <f>AUG!D20</f>
        <v>0</v>
      </c>
      <c r="E20" s="65">
        <f>SUM(F20)+AUG!E20</f>
        <v>0</v>
      </c>
      <c r="F20" s="194"/>
      <c r="G20" s="195"/>
      <c r="H20" s="49"/>
      <c r="I20" s="155" t="s">
        <v>89</v>
      </c>
      <c r="J20" s="143"/>
      <c r="K20" s="30"/>
    </row>
    <row r="21" spans="1:11" ht="25.5" customHeight="1" thickBot="1" x14ac:dyDescent="0.25">
      <c r="A21" s="13" t="s">
        <v>46</v>
      </c>
      <c r="B21" s="148" t="s">
        <v>47</v>
      </c>
      <c r="C21" s="149"/>
      <c r="D21" s="64">
        <f>AUG!D21</f>
        <v>0</v>
      </c>
      <c r="E21" s="65">
        <f>SUM(F21)+AUG!E21</f>
        <v>0</v>
      </c>
      <c r="F21" s="194"/>
      <c r="G21" s="195"/>
      <c r="H21" s="49"/>
      <c r="I21" s="146"/>
      <c r="J21" s="147"/>
      <c r="K21" s="31"/>
    </row>
    <row r="22" spans="1:11" ht="25.5" customHeight="1" thickBot="1" x14ac:dyDescent="0.25">
      <c r="A22" s="12" t="s">
        <v>45</v>
      </c>
      <c r="B22" s="148" t="s">
        <v>44</v>
      </c>
      <c r="C22" s="149"/>
      <c r="D22" s="64">
        <f>AUG!D22</f>
        <v>0</v>
      </c>
      <c r="E22" s="65">
        <f>SUM(F22)+AUG!E22</f>
        <v>0</v>
      </c>
      <c r="F22" s="194"/>
      <c r="G22" s="195"/>
      <c r="H22" s="53"/>
      <c r="I22" s="156"/>
      <c r="J22" s="145"/>
      <c r="K22" s="31" t="s">
        <v>68</v>
      </c>
    </row>
    <row r="23" spans="1:11" ht="25.5" customHeight="1" thickBot="1" x14ac:dyDescent="0.25">
      <c r="A23" s="12">
        <v>13</v>
      </c>
      <c r="B23" s="148" t="s">
        <v>4</v>
      </c>
      <c r="C23" s="158"/>
      <c r="D23" s="64">
        <f>AUG!D23</f>
        <v>0</v>
      </c>
      <c r="E23" s="65">
        <f>SUM(F23)+AUG!E23</f>
        <v>0</v>
      </c>
      <c r="F23" s="194"/>
      <c r="G23" s="195"/>
      <c r="H23" s="53"/>
      <c r="I23" s="156"/>
      <c r="J23" s="145"/>
      <c r="K23" s="90" t="str">
        <f>+C10</f>
        <v/>
      </c>
    </row>
    <row r="24" spans="1:11" ht="25.5" customHeight="1" thickBot="1" x14ac:dyDescent="0.25">
      <c r="A24" s="12">
        <v>14</v>
      </c>
      <c r="B24" s="148" t="s">
        <v>5</v>
      </c>
      <c r="C24" s="158"/>
      <c r="D24" s="64">
        <f>AUG!D24</f>
        <v>0</v>
      </c>
      <c r="E24" s="65">
        <f>SUM(F24)+AUG!E24</f>
        <v>0</v>
      </c>
      <c r="F24" s="194"/>
      <c r="G24" s="195"/>
      <c r="H24" s="53"/>
      <c r="I24" s="156"/>
      <c r="J24" s="145"/>
      <c r="K24" s="32"/>
    </row>
    <row r="25" spans="1:11" ht="25.5" customHeight="1" thickBot="1" x14ac:dyDescent="0.25">
      <c r="A25" s="12">
        <v>16</v>
      </c>
      <c r="B25" s="148" t="s">
        <v>31</v>
      </c>
      <c r="C25" s="158"/>
      <c r="D25" s="64">
        <f>AUG!D25</f>
        <v>0</v>
      </c>
      <c r="E25" s="65">
        <f>SUM(F25)+AUG!E25</f>
        <v>0</v>
      </c>
      <c r="F25" s="194"/>
      <c r="G25" s="195"/>
      <c r="H25" s="53"/>
      <c r="I25" s="156"/>
      <c r="J25" s="145"/>
      <c r="K25" s="31" t="s">
        <v>50</v>
      </c>
    </row>
    <row r="26" spans="1:11" ht="25.5" customHeight="1" thickBot="1" x14ac:dyDescent="0.25">
      <c r="A26" s="12">
        <v>17</v>
      </c>
      <c r="B26" s="148" t="s">
        <v>6</v>
      </c>
      <c r="C26" s="158"/>
      <c r="D26" s="64">
        <f>AUG!D26</f>
        <v>0</v>
      </c>
      <c r="E26" s="65">
        <f>SUM(F26)+AUG!E26</f>
        <v>0</v>
      </c>
      <c r="F26" s="194"/>
      <c r="G26" s="195"/>
      <c r="H26" s="53"/>
      <c r="I26" s="156"/>
      <c r="J26" s="145"/>
      <c r="K26" s="90" t="str">
        <f>+B16</f>
        <v/>
      </c>
    </row>
    <row r="27" spans="1:11" ht="25.5" customHeight="1" thickBot="1" x14ac:dyDescent="0.25">
      <c r="A27" s="12">
        <v>18</v>
      </c>
      <c r="B27" s="148" t="s">
        <v>32</v>
      </c>
      <c r="C27" s="158"/>
      <c r="D27" s="64">
        <f>AUG!D27</f>
        <v>0</v>
      </c>
      <c r="E27" s="65">
        <f>SUM(F27)+AUG!E27</f>
        <v>0</v>
      </c>
      <c r="F27" s="194"/>
      <c r="G27" s="195"/>
      <c r="H27" s="53"/>
      <c r="I27" s="156"/>
      <c r="J27" s="145"/>
      <c r="K27" s="31"/>
    </row>
    <row r="28" spans="1:11" ht="25.5" customHeight="1" thickBot="1" x14ac:dyDescent="0.25">
      <c r="A28" s="12">
        <v>20</v>
      </c>
      <c r="B28" s="148" t="s">
        <v>23</v>
      </c>
      <c r="C28" s="158"/>
      <c r="D28" s="64">
        <f>AUG!D28</f>
        <v>0</v>
      </c>
      <c r="E28" s="65">
        <f>SUM(F28)+AUG!E28</f>
        <v>0</v>
      </c>
      <c r="F28" s="194"/>
      <c r="G28" s="195"/>
      <c r="H28" s="53"/>
      <c r="I28" s="156"/>
      <c r="J28" s="145"/>
      <c r="K28" s="32" t="s">
        <v>48</v>
      </c>
    </row>
    <row r="29" spans="1:11" ht="24.95" customHeight="1" thickBot="1" x14ac:dyDescent="0.25">
      <c r="A29" s="12">
        <v>21</v>
      </c>
      <c r="B29" s="115" t="s">
        <v>7</v>
      </c>
      <c r="C29" s="161"/>
      <c r="D29" s="66">
        <f>SUM(D19:D28)</f>
        <v>0</v>
      </c>
      <c r="E29" s="66">
        <f>SUM(E19:E28)</f>
        <v>0</v>
      </c>
      <c r="F29" s="162">
        <f>SUM(F19:G28)</f>
        <v>0</v>
      </c>
      <c r="G29" s="163"/>
      <c r="H29" s="53"/>
      <c r="I29" s="156"/>
      <c r="J29" s="145"/>
      <c r="K29" s="92">
        <f>F31</f>
        <v>0</v>
      </c>
    </row>
    <row r="30" spans="1:11" ht="24.95" customHeight="1" thickBot="1" x14ac:dyDescent="0.25">
      <c r="A30" s="12">
        <v>22</v>
      </c>
      <c r="B30" s="159" t="s">
        <v>30</v>
      </c>
      <c r="C30" s="160"/>
      <c r="D30" s="64">
        <f>AUG!D30</f>
        <v>0</v>
      </c>
      <c r="E30" s="65">
        <f>ROUND(SUM(F30),2)+AUG!E30</f>
        <v>0</v>
      </c>
      <c r="F30" s="194"/>
      <c r="G30" s="195"/>
      <c r="H30" s="53"/>
      <c r="I30" s="156"/>
      <c r="J30" s="145"/>
      <c r="K30" s="33"/>
    </row>
    <row r="31" spans="1:11" ht="24.95" customHeight="1" thickBot="1" x14ac:dyDescent="0.25">
      <c r="A31" s="12">
        <v>23</v>
      </c>
      <c r="B31" s="115" t="s">
        <v>55</v>
      </c>
      <c r="C31" s="161"/>
      <c r="D31" s="66">
        <f>SUM(D29:D30)</f>
        <v>0</v>
      </c>
      <c r="E31" s="66">
        <f>SUM(E29:E30)</f>
        <v>0</v>
      </c>
      <c r="F31" s="162">
        <f>SUM(F29:G30)</f>
        <v>0</v>
      </c>
      <c r="G31" s="163"/>
      <c r="H31" s="53"/>
      <c r="I31" s="156"/>
      <c r="J31" s="145"/>
      <c r="K31" s="33" t="s">
        <v>49</v>
      </c>
    </row>
    <row r="32" spans="1:11" ht="24.95" customHeight="1" thickBot="1" x14ac:dyDescent="0.25">
      <c r="A32" s="12">
        <v>24</v>
      </c>
      <c r="B32" s="164" t="s">
        <v>22</v>
      </c>
      <c r="C32" s="165"/>
      <c r="D32" s="64">
        <f>AUG!D32</f>
        <v>0</v>
      </c>
      <c r="E32" s="65">
        <f>SUM(F32)+AUG!E32</f>
        <v>0</v>
      </c>
      <c r="F32" s="194"/>
      <c r="G32" s="195"/>
      <c r="H32" s="53"/>
      <c r="I32" s="156"/>
      <c r="J32" s="145"/>
      <c r="K32" s="34" t="s">
        <v>51</v>
      </c>
    </row>
    <row r="33" spans="1:11" ht="24.95" customHeight="1" thickBot="1" x14ac:dyDescent="0.25">
      <c r="A33" s="12">
        <v>25</v>
      </c>
      <c r="B33" s="166" t="s">
        <v>8</v>
      </c>
      <c r="C33" s="167"/>
      <c r="D33" s="66">
        <f>SUM(D31:D32)</f>
        <v>0</v>
      </c>
      <c r="E33" s="66">
        <f>SUM(E31:E32)</f>
        <v>0</v>
      </c>
      <c r="F33" s="162">
        <f>SUM(F31:G32)</f>
        <v>0</v>
      </c>
      <c r="G33" s="163"/>
      <c r="H33" s="60"/>
      <c r="I33" s="157"/>
      <c r="J33" s="147"/>
      <c r="K33" s="34"/>
    </row>
    <row r="34" spans="1:11" ht="27.75" customHeight="1" x14ac:dyDescent="0.3">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2"/>
      <c r="D38" s="192"/>
      <c r="E38" s="192"/>
      <c r="F38" s="193"/>
      <c r="G38" s="184" t="s">
        <v>10</v>
      </c>
      <c r="H38" s="185"/>
      <c r="I38" s="185"/>
      <c r="J38" s="185"/>
      <c r="K38" s="186"/>
    </row>
    <row r="39" spans="1:11" ht="51" customHeight="1" thickBot="1" x14ac:dyDescent="0.25">
      <c r="A39" s="174" t="s">
        <v>17</v>
      </c>
      <c r="B39" s="175"/>
      <c r="C39" s="176" t="s">
        <v>76</v>
      </c>
      <c r="D39" s="177"/>
      <c r="E39" s="177"/>
      <c r="F39" s="178"/>
      <c r="G39" s="201"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1gII5cmokT8WB/LXPjLErM5MJA9NAUzaz7L19IsV6apaG6lBX9b8LfpETs5uzFNzrWzpFnbrs5EzdkTA8vRAow==" saltValue="4FN3PxQZ6anpeXi4jZvdzw==" spinCount="100000" sheet="1" objects="1" scenarios="1"/>
  <mergeCells count="67">
    <mergeCell ref="G39:K39"/>
    <mergeCell ref="A34:F34"/>
    <mergeCell ref="G34:K34"/>
    <mergeCell ref="A36:F36"/>
    <mergeCell ref="G36:K36"/>
    <mergeCell ref="A37:F37"/>
    <mergeCell ref="G37:K37"/>
    <mergeCell ref="C39:F39"/>
    <mergeCell ref="A39:B39"/>
    <mergeCell ref="A38:F38"/>
    <mergeCell ref="G38:K38"/>
    <mergeCell ref="B33:C33"/>
    <mergeCell ref="F33:G33"/>
    <mergeCell ref="B32:C32"/>
    <mergeCell ref="F32:G32"/>
    <mergeCell ref="I22:J33"/>
    <mergeCell ref="B23:C23"/>
    <mergeCell ref="F23:G23"/>
    <mergeCell ref="F28:G28"/>
    <mergeCell ref="B24:C24"/>
    <mergeCell ref="F24:G24"/>
    <mergeCell ref="B25:C25"/>
    <mergeCell ref="F25:G25"/>
    <mergeCell ref="I19:J19"/>
    <mergeCell ref="I20:J21"/>
    <mergeCell ref="B19:C19"/>
    <mergeCell ref="B31:C31"/>
    <mergeCell ref="F31:G31"/>
    <mergeCell ref="B30:C30"/>
    <mergeCell ref="F30:G30"/>
    <mergeCell ref="B26:C26"/>
    <mergeCell ref="F26:G26"/>
    <mergeCell ref="B27:C27"/>
    <mergeCell ref="F27:G27"/>
    <mergeCell ref="B28:C28"/>
    <mergeCell ref="B29:C29"/>
    <mergeCell ref="F29:G29"/>
    <mergeCell ref="F19:G19"/>
    <mergeCell ref="B20:C20"/>
    <mergeCell ref="K16:K18"/>
    <mergeCell ref="B17:C17"/>
    <mergeCell ref="B18:C18"/>
    <mergeCell ref="B16:C16"/>
    <mergeCell ref="D16:D18"/>
    <mergeCell ref="E16:E18"/>
    <mergeCell ref="F16:H18"/>
    <mergeCell ref="I16:J18"/>
    <mergeCell ref="A10:B10"/>
    <mergeCell ref="C10:E10"/>
    <mergeCell ref="A11:B11"/>
    <mergeCell ref="C11:E11"/>
    <mergeCell ref="A7:B7"/>
    <mergeCell ref="C7:E7"/>
    <mergeCell ref="A8:B8"/>
    <mergeCell ref="C8:E8"/>
    <mergeCell ref="A9:B9"/>
    <mergeCell ref="C9:E9"/>
    <mergeCell ref="B1:J1"/>
    <mergeCell ref="B2:J2"/>
    <mergeCell ref="B3:J3"/>
    <mergeCell ref="A6:B6"/>
    <mergeCell ref="C6:E6"/>
    <mergeCell ref="F20:G20"/>
    <mergeCell ref="B21:C21"/>
    <mergeCell ref="F21:G21"/>
    <mergeCell ref="B22:C22"/>
    <mergeCell ref="F22:G22"/>
  </mergeCells>
  <conditionalFormatting sqref="F19:G19">
    <cfRule type="expression" dxfId="120" priority="12">
      <formula>D19&lt;E19</formula>
    </cfRule>
  </conditionalFormatting>
  <conditionalFormatting sqref="F20:G20">
    <cfRule type="expression" dxfId="119" priority="11">
      <formula>D20&lt;E20</formula>
    </cfRule>
  </conditionalFormatting>
  <conditionalFormatting sqref="F21:G21">
    <cfRule type="expression" dxfId="118" priority="10">
      <formula>D21&lt;E21</formula>
    </cfRule>
  </conditionalFormatting>
  <conditionalFormatting sqref="F22:G22">
    <cfRule type="expression" dxfId="117" priority="9">
      <formula>D22&lt;E22</formula>
    </cfRule>
  </conditionalFormatting>
  <conditionalFormatting sqref="F23:G23">
    <cfRule type="expression" dxfId="116" priority="8">
      <formula>D23&lt;E23</formula>
    </cfRule>
  </conditionalFormatting>
  <conditionalFormatting sqref="F24:G24">
    <cfRule type="expression" dxfId="115" priority="7">
      <formula>D24&lt;E24</formula>
    </cfRule>
  </conditionalFormatting>
  <conditionalFormatting sqref="F25:G25">
    <cfRule type="expression" dxfId="114" priority="6">
      <formula>D25&lt;E25</formula>
    </cfRule>
  </conditionalFormatting>
  <conditionalFormatting sqref="F26:G26">
    <cfRule type="expression" dxfId="113" priority="5">
      <formula>D26&lt;E26</formula>
    </cfRule>
  </conditionalFormatting>
  <conditionalFormatting sqref="F27:G27">
    <cfRule type="expression" dxfId="112" priority="4">
      <formula>D27&lt;E27</formula>
    </cfRule>
  </conditionalFormatting>
  <conditionalFormatting sqref="F28:G28">
    <cfRule type="expression" dxfId="111" priority="3">
      <formula>D28&lt;E28</formula>
    </cfRule>
  </conditionalFormatting>
  <conditionalFormatting sqref="F30:G30">
    <cfRule type="expression" dxfId="110" priority="2">
      <formula>D30&lt;E30</formula>
    </cfRule>
  </conditionalFormatting>
  <hyperlinks>
    <hyperlink ref="J11" r:id="rId1" display="Sue.Jones@tn.gov" xr:uid="{00000000-0004-0000-0200-000000000000}"/>
  </hyperlinks>
  <pageMargins left="0.62" right="0.22" top="0.18" bottom="0.18" header="0.18" footer="0.18"/>
  <pageSetup scale="73"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tr">
        <f>+JUL!K1</f>
        <v>FY - 2024</v>
      </c>
    </row>
    <row r="2" spans="1:11" ht="20.100000000000001" customHeight="1" x14ac:dyDescent="0.25">
      <c r="B2" s="111" t="s">
        <v>36</v>
      </c>
      <c r="C2" s="111"/>
      <c r="D2" s="111"/>
      <c r="E2" s="111"/>
      <c r="F2" s="111"/>
      <c r="G2" s="111"/>
      <c r="H2" s="111"/>
      <c r="I2" s="111"/>
      <c r="J2" s="111"/>
    </row>
    <row r="3" spans="1:11" ht="20.100000000000001" customHeight="1" x14ac:dyDescent="0.25">
      <c r="A3" s="20" t="s">
        <v>74</v>
      </c>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255" t="str">
        <f>IF(SEPT!C6="","",SEPT!C6)</f>
        <v/>
      </c>
      <c r="D6" s="255"/>
      <c r="E6" s="256"/>
      <c r="F6" s="99" t="s">
        <v>69</v>
      </c>
      <c r="G6" s="100"/>
      <c r="H6" s="1"/>
      <c r="I6" s="63"/>
      <c r="J6" s="103"/>
      <c r="K6" s="104"/>
    </row>
    <row r="7" spans="1:11" ht="13.5" customHeight="1" thickBot="1" x14ac:dyDescent="0.25">
      <c r="A7" s="115" t="s">
        <v>28</v>
      </c>
      <c r="B7" s="116"/>
      <c r="C7" s="255" t="str">
        <f>IF(SEPT!C7="","",SEPT!C7)</f>
        <v/>
      </c>
      <c r="D7" s="255"/>
      <c r="E7" s="256"/>
      <c r="F7" s="99" t="s">
        <v>24</v>
      </c>
      <c r="G7" s="100"/>
      <c r="H7" s="100"/>
      <c r="I7" s="101"/>
      <c r="J7" s="254">
        <f>+Sheet1!G9</f>
        <v>45230</v>
      </c>
      <c r="K7" s="102"/>
    </row>
    <row r="8" spans="1:11" ht="13.5" customHeight="1" thickBot="1" x14ac:dyDescent="0.25">
      <c r="A8" s="119"/>
      <c r="B8" s="120"/>
      <c r="C8" s="255" t="str">
        <f>IF(SEPT!C8="","",SEPT!C8)</f>
        <v/>
      </c>
      <c r="D8" s="255"/>
      <c r="E8" s="256"/>
      <c r="F8" s="99" t="s">
        <v>41</v>
      </c>
      <c r="G8" s="100"/>
      <c r="H8" s="100"/>
      <c r="I8" s="101"/>
      <c r="J8" s="253" t="str">
        <f>+Sheet1!L9</f>
        <v>10/01/2023 thru 10/31/2023</v>
      </c>
      <c r="K8" s="102"/>
    </row>
    <row r="9" spans="1:11" ht="13.5" customHeight="1" thickBot="1" x14ac:dyDescent="0.25">
      <c r="A9" s="115" t="s">
        <v>66</v>
      </c>
      <c r="B9" s="116"/>
      <c r="C9" s="255" t="str">
        <f>IF(SEPT!C9="","",SEPT!C9)</f>
        <v/>
      </c>
      <c r="D9" s="255"/>
      <c r="E9" s="256"/>
      <c r="F9" s="99" t="s">
        <v>25</v>
      </c>
      <c r="G9" s="100"/>
      <c r="H9" s="100"/>
      <c r="I9" s="101"/>
      <c r="J9" s="258" t="str">
        <f>IF(SEPT!J9="","",SEPT!J9)</f>
        <v/>
      </c>
      <c r="K9" s="102"/>
    </row>
    <row r="10" spans="1:11" ht="13.5" customHeight="1" thickBot="1" x14ac:dyDescent="0.25">
      <c r="A10" s="115" t="s">
        <v>40</v>
      </c>
      <c r="B10" s="116"/>
      <c r="C10" s="255" t="str">
        <f>IF(SEPT!C10="","",SEPT!C10)</f>
        <v/>
      </c>
      <c r="D10" s="255"/>
      <c r="E10" s="256"/>
      <c r="F10" s="99" t="s">
        <v>11</v>
      </c>
      <c r="G10" s="100"/>
      <c r="H10" s="1"/>
      <c r="I10" s="63"/>
      <c r="J10" s="258" t="str">
        <f>IF(SEPT!J10="","",SEPT!J10)</f>
        <v/>
      </c>
      <c r="K10" s="102"/>
    </row>
    <row r="11" spans="1:11" ht="13.5" customHeight="1" thickBot="1" x14ac:dyDescent="0.25">
      <c r="A11" s="115" t="s">
        <v>12</v>
      </c>
      <c r="B11" s="116"/>
      <c r="C11" s="255" t="str">
        <f>IF(SEPT!C11="","",SEPT!C11)</f>
        <v/>
      </c>
      <c r="D11" s="255"/>
      <c r="E11" s="256"/>
      <c r="F11" s="59" t="s">
        <v>26</v>
      </c>
      <c r="G11" s="1"/>
      <c r="H11" s="1"/>
      <c r="I11" s="63"/>
      <c r="J11" s="258" t="str">
        <f>IF(SEPT!J11="","",SEPT!J11)</f>
        <v/>
      </c>
      <c r="K11" s="26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t="str">
        <f>IF(SEPT!B16="","",SEPT!B16)</f>
        <v/>
      </c>
      <c r="C16" s="198"/>
      <c r="D16" s="128" t="s">
        <v>13</v>
      </c>
      <c r="E16" s="131" t="s">
        <v>39</v>
      </c>
      <c r="F16" s="134" t="s">
        <v>38</v>
      </c>
      <c r="G16" s="135"/>
      <c r="H16" s="128"/>
      <c r="I16" s="142" t="s">
        <v>3</v>
      </c>
      <c r="J16" s="143"/>
      <c r="K16" s="121" t="s">
        <v>37</v>
      </c>
    </row>
    <row r="17" spans="1:11" ht="12.75" customHeight="1" thickBot="1" x14ac:dyDescent="0.25">
      <c r="A17" s="9" t="s">
        <v>2</v>
      </c>
      <c r="B17" s="124" t="str">
        <f>IF(SEPT!B17="","",SEPT!B17)</f>
        <v/>
      </c>
      <c r="C17" s="198"/>
      <c r="D17" s="129"/>
      <c r="E17" s="132"/>
      <c r="F17" s="136"/>
      <c r="G17" s="137"/>
      <c r="H17" s="138"/>
      <c r="I17" s="144"/>
      <c r="J17" s="145"/>
      <c r="K17" s="122"/>
    </row>
    <row r="18" spans="1:11" ht="15" customHeight="1" thickBot="1" x14ac:dyDescent="0.25">
      <c r="A18" s="10" t="s">
        <v>54</v>
      </c>
      <c r="B18" s="199" t="str">
        <f>IF(SEPT!B18="","",SEPT!B18)</f>
        <v/>
      </c>
      <c r="C18" s="200"/>
      <c r="D18" s="130"/>
      <c r="E18" s="133"/>
      <c r="F18" s="139"/>
      <c r="G18" s="140"/>
      <c r="H18" s="141"/>
      <c r="I18" s="146"/>
      <c r="J18" s="147"/>
      <c r="K18" s="123"/>
    </row>
    <row r="19" spans="1:11" ht="25.5" customHeight="1" thickBot="1" x14ac:dyDescent="0.25">
      <c r="A19" s="12" t="s">
        <v>42</v>
      </c>
      <c r="B19" s="148" t="s">
        <v>43</v>
      </c>
      <c r="C19" s="149"/>
      <c r="D19" s="64">
        <f>SEPT!D19</f>
        <v>0</v>
      </c>
      <c r="E19" s="65">
        <f>SUM(F19)+SEPT!E19</f>
        <v>0</v>
      </c>
      <c r="F19" s="194"/>
      <c r="G19" s="195"/>
      <c r="H19" s="152">
        <f>SUM(F31)</f>
        <v>0</v>
      </c>
      <c r="I19" s="202"/>
      <c r="J19" s="203"/>
      <c r="K19" s="29" t="s">
        <v>67</v>
      </c>
    </row>
    <row r="20" spans="1:11" ht="25.5" customHeight="1" thickBot="1" x14ac:dyDescent="0.25">
      <c r="A20" s="12" t="s">
        <v>21</v>
      </c>
      <c r="B20" s="148" t="s">
        <v>20</v>
      </c>
      <c r="C20" s="149"/>
      <c r="D20" s="64">
        <f>SEPT!D20</f>
        <v>0</v>
      </c>
      <c r="E20" s="65">
        <f>SUM(F20)+SEPT!E20</f>
        <v>0</v>
      </c>
      <c r="F20" s="194"/>
      <c r="G20" s="195"/>
      <c r="H20" s="45" t="s">
        <v>73</v>
      </c>
      <c r="I20" s="155" t="s">
        <v>89</v>
      </c>
      <c r="J20" s="143"/>
      <c r="K20" s="30"/>
    </row>
    <row r="21" spans="1:11" ht="25.5" customHeight="1" thickBot="1" x14ac:dyDescent="0.25">
      <c r="A21" s="13" t="s">
        <v>46</v>
      </c>
      <c r="B21" s="148" t="s">
        <v>47</v>
      </c>
      <c r="C21" s="149"/>
      <c r="D21" s="64">
        <f>SEPT!D21</f>
        <v>0</v>
      </c>
      <c r="E21" s="65">
        <f>SUM(F21)+SEPT!E21</f>
        <v>0</v>
      </c>
      <c r="F21" s="194"/>
      <c r="G21" s="195"/>
      <c r="H21" s="53"/>
      <c r="I21" s="146"/>
      <c r="J21" s="147"/>
      <c r="K21" s="31"/>
    </row>
    <row r="22" spans="1:11" ht="25.5" customHeight="1" thickBot="1" x14ac:dyDescent="0.25">
      <c r="A22" s="12" t="s">
        <v>45</v>
      </c>
      <c r="B22" s="148" t="s">
        <v>44</v>
      </c>
      <c r="C22" s="149"/>
      <c r="D22" s="64">
        <f>SEPT!D22</f>
        <v>0</v>
      </c>
      <c r="E22" s="65">
        <f>SUM(F22)+SEPT!E22</f>
        <v>0</v>
      </c>
      <c r="F22" s="194"/>
      <c r="G22" s="195"/>
      <c r="H22" s="53"/>
      <c r="I22" s="204"/>
      <c r="J22" s="145"/>
      <c r="K22" s="31" t="s">
        <v>68</v>
      </c>
    </row>
    <row r="23" spans="1:11" ht="25.5" customHeight="1" thickBot="1" x14ac:dyDescent="0.25">
      <c r="A23" s="12">
        <v>13</v>
      </c>
      <c r="B23" s="148" t="s">
        <v>4</v>
      </c>
      <c r="C23" s="158"/>
      <c r="D23" s="64">
        <f>SEPT!D23</f>
        <v>0</v>
      </c>
      <c r="E23" s="65">
        <f>SUM(F23)+SEPT!E23</f>
        <v>0</v>
      </c>
      <c r="F23" s="194"/>
      <c r="G23" s="195"/>
      <c r="H23" s="53"/>
      <c r="I23" s="204"/>
      <c r="J23" s="145"/>
      <c r="K23" s="90" t="str">
        <f>+C10</f>
        <v/>
      </c>
    </row>
    <row r="24" spans="1:11" ht="25.5" customHeight="1" thickBot="1" x14ac:dyDescent="0.25">
      <c r="A24" s="12">
        <v>14</v>
      </c>
      <c r="B24" s="148" t="s">
        <v>5</v>
      </c>
      <c r="C24" s="158"/>
      <c r="D24" s="64">
        <f>SEPT!D24</f>
        <v>0</v>
      </c>
      <c r="E24" s="65">
        <f>SUM(F24)+SEPT!E24</f>
        <v>0</v>
      </c>
      <c r="F24" s="194"/>
      <c r="G24" s="195"/>
      <c r="H24" s="53"/>
      <c r="I24" s="204"/>
      <c r="J24" s="145"/>
      <c r="K24" s="32"/>
    </row>
    <row r="25" spans="1:11" ht="25.5" customHeight="1" thickBot="1" x14ac:dyDescent="0.25">
      <c r="A25" s="12">
        <v>16</v>
      </c>
      <c r="B25" s="148" t="s">
        <v>31</v>
      </c>
      <c r="C25" s="158"/>
      <c r="D25" s="64">
        <f>SEPT!D25</f>
        <v>0</v>
      </c>
      <c r="E25" s="65">
        <f>SUM(F25)+SEPT!E25</f>
        <v>0</v>
      </c>
      <c r="F25" s="194"/>
      <c r="G25" s="195"/>
      <c r="H25" s="53"/>
      <c r="I25" s="204"/>
      <c r="J25" s="145"/>
      <c r="K25" s="31" t="s">
        <v>50</v>
      </c>
    </row>
    <row r="26" spans="1:11" ht="25.5" customHeight="1" thickBot="1" x14ac:dyDescent="0.25">
      <c r="A26" s="12">
        <v>17</v>
      </c>
      <c r="B26" s="148" t="s">
        <v>6</v>
      </c>
      <c r="C26" s="158"/>
      <c r="D26" s="64">
        <f>SEPT!D26</f>
        <v>0</v>
      </c>
      <c r="E26" s="65">
        <f>SUM(F26)+SEPT!E26</f>
        <v>0</v>
      </c>
      <c r="F26" s="194"/>
      <c r="G26" s="195"/>
      <c r="H26" s="53"/>
      <c r="I26" s="204"/>
      <c r="J26" s="145"/>
      <c r="K26" s="90" t="str">
        <f>+B16</f>
        <v/>
      </c>
    </row>
    <row r="27" spans="1:11" ht="25.5" customHeight="1" thickBot="1" x14ac:dyDescent="0.25">
      <c r="A27" s="12">
        <v>18</v>
      </c>
      <c r="B27" s="148" t="s">
        <v>32</v>
      </c>
      <c r="C27" s="158"/>
      <c r="D27" s="64">
        <f>SEPT!D27</f>
        <v>0</v>
      </c>
      <c r="E27" s="65">
        <f>SUM(F27)+SEPT!E27</f>
        <v>0</v>
      </c>
      <c r="F27" s="194"/>
      <c r="G27" s="195"/>
      <c r="H27" s="53"/>
      <c r="I27" s="204"/>
      <c r="J27" s="145"/>
      <c r="K27" s="31"/>
    </row>
    <row r="28" spans="1:11" ht="25.5" customHeight="1" thickBot="1" x14ac:dyDescent="0.25">
      <c r="A28" s="12">
        <v>20</v>
      </c>
      <c r="B28" s="148" t="s">
        <v>23</v>
      </c>
      <c r="C28" s="158"/>
      <c r="D28" s="64">
        <f>SEPT!D28</f>
        <v>0</v>
      </c>
      <c r="E28" s="65">
        <f>SUM(F28)+SEPT!E28</f>
        <v>0</v>
      </c>
      <c r="F28" s="194"/>
      <c r="G28" s="195"/>
      <c r="H28" s="53"/>
      <c r="I28" s="204"/>
      <c r="J28" s="145"/>
      <c r="K28" s="32" t="s">
        <v>48</v>
      </c>
    </row>
    <row r="29" spans="1:11" ht="24.95" customHeight="1" thickBot="1" x14ac:dyDescent="0.25">
      <c r="A29" s="12">
        <v>21</v>
      </c>
      <c r="B29" s="115" t="s">
        <v>7</v>
      </c>
      <c r="C29" s="161"/>
      <c r="D29" s="66">
        <f>SUM(D19:D28)</f>
        <v>0</v>
      </c>
      <c r="E29" s="66">
        <f>SUM(E19:E28)</f>
        <v>0</v>
      </c>
      <c r="F29" s="162">
        <f>SUM(F19:G28)</f>
        <v>0</v>
      </c>
      <c r="G29" s="163"/>
      <c r="H29" s="53"/>
      <c r="I29" s="204"/>
      <c r="J29" s="145"/>
      <c r="K29" s="92">
        <f>F31</f>
        <v>0</v>
      </c>
    </row>
    <row r="30" spans="1:11" ht="24.95" customHeight="1" thickBot="1" x14ac:dyDescent="0.25">
      <c r="A30" s="12">
        <v>22</v>
      </c>
      <c r="B30" s="159" t="s">
        <v>30</v>
      </c>
      <c r="C30" s="160"/>
      <c r="D30" s="64">
        <f>SEPT!D30</f>
        <v>0</v>
      </c>
      <c r="E30" s="65">
        <f>ROUND(SUM(F30),2)+SEPT!E30</f>
        <v>0</v>
      </c>
      <c r="F30" s="194"/>
      <c r="G30" s="195"/>
      <c r="H30" s="53"/>
      <c r="I30" s="204"/>
      <c r="J30" s="145"/>
      <c r="K30" s="33"/>
    </row>
    <row r="31" spans="1:11" ht="24.95" customHeight="1" thickBot="1" x14ac:dyDescent="0.25">
      <c r="A31" s="12">
        <v>23</v>
      </c>
      <c r="B31" s="115" t="s">
        <v>55</v>
      </c>
      <c r="C31" s="161"/>
      <c r="D31" s="66">
        <f>SUM(D29:D30)</f>
        <v>0</v>
      </c>
      <c r="E31" s="66">
        <f>SUM(E29:E30)</f>
        <v>0</v>
      </c>
      <c r="F31" s="162">
        <f>SUM(F29:G30)</f>
        <v>0</v>
      </c>
      <c r="G31" s="163"/>
      <c r="H31" s="53"/>
      <c r="I31" s="204"/>
      <c r="J31" s="145"/>
      <c r="K31" s="33" t="s">
        <v>49</v>
      </c>
    </row>
    <row r="32" spans="1:11" ht="24.95" customHeight="1" thickBot="1" x14ac:dyDescent="0.25">
      <c r="A32" s="12">
        <v>24</v>
      </c>
      <c r="B32" s="164" t="s">
        <v>22</v>
      </c>
      <c r="C32" s="165"/>
      <c r="D32" s="64">
        <f>SEPT!D32</f>
        <v>0</v>
      </c>
      <c r="E32" s="65">
        <f>SUM(F32)+SEPT!E32</f>
        <v>0</v>
      </c>
      <c r="F32" s="194"/>
      <c r="G32" s="195"/>
      <c r="H32" s="53"/>
      <c r="I32" s="204"/>
      <c r="J32" s="145"/>
      <c r="K32" s="34" t="s">
        <v>51</v>
      </c>
    </row>
    <row r="33" spans="1:11" ht="24.95" customHeight="1" thickBot="1" x14ac:dyDescent="0.25">
      <c r="A33" s="12">
        <v>25</v>
      </c>
      <c r="B33" s="166" t="s">
        <v>8</v>
      </c>
      <c r="C33" s="167"/>
      <c r="D33" s="66">
        <f>SUM(D31:D32)</f>
        <v>0</v>
      </c>
      <c r="E33" s="66">
        <f>SUM(E31:E32)</f>
        <v>0</v>
      </c>
      <c r="F33" s="162">
        <f>SUM(F31:G32)</f>
        <v>0</v>
      </c>
      <c r="G33" s="163"/>
      <c r="H33" s="60"/>
      <c r="I33" s="157"/>
      <c r="J33" s="147"/>
      <c r="K33" s="34"/>
    </row>
    <row r="34" spans="1:11" ht="27.75" customHeight="1" x14ac:dyDescent="0.3">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2"/>
      <c r="D38" s="192"/>
      <c r="E38" s="192"/>
      <c r="F38" s="193"/>
      <c r="G38" s="184" t="s">
        <v>10</v>
      </c>
      <c r="H38" s="185"/>
      <c r="I38" s="185"/>
      <c r="J38" s="185"/>
      <c r="K38" s="186"/>
    </row>
    <row r="39" spans="1:11" ht="51" customHeight="1" thickBot="1" x14ac:dyDescent="0.25">
      <c r="A39" s="174" t="s">
        <v>17</v>
      </c>
      <c r="B39" s="175"/>
      <c r="C39" s="176" t="s">
        <v>76</v>
      </c>
      <c r="D39" s="177"/>
      <c r="E39" s="177"/>
      <c r="F39" s="178"/>
      <c r="G39" s="201"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F63nBWT/b55DkwrK6WR9wtV+w+XOvfiKTmcG2mzmYCJMHuN59xj2DPuauy87+f3twRkKg2vjJnn2Jod9a3ZpTA==" saltValue="9RKqwaBl2BeiXvMQR0ZRiQ==" spinCount="100000" sheet="1" objects="1" scenarios="1"/>
  <mergeCells count="67">
    <mergeCell ref="B29:C29"/>
    <mergeCell ref="F29:G29"/>
    <mergeCell ref="F28:G28"/>
    <mergeCell ref="G39:K39"/>
    <mergeCell ref="A34:F34"/>
    <mergeCell ref="G34:K34"/>
    <mergeCell ref="A36:F36"/>
    <mergeCell ref="G36:K36"/>
    <mergeCell ref="A37:F37"/>
    <mergeCell ref="G37:K37"/>
    <mergeCell ref="A39:B39"/>
    <mergeCell ref="C39:F39"/>
    <mergeCell ref="B31:C31"/>
    <mergeCell ref="F31:G31"/>
    <mergeCell ref="A38:F38"/>
    <mergeCell ref="G38:K38"/>
    <mergeCell ref="B33:C33"/>
    <mergeCell ref="F33:G33"/>
    <mergeCell ref="B32:C32"/>
    <mergeCell ref="F32:G32"/>
    <mergeCell ref="I22:J33"/>
    <mergeCell ref="B30:C30"/>
    <mergeCell ref="F30:G30"/>
    <mergeCell ref="B26:C26"/>
    <mergeCell ref="F26:G26"/>
    <mergeCell ref="B27:C27"/>
    <mergeCell ref="F27:G27"/>
    <mergeCell ref="B28:C28"/>
    <mergeCell ref="B24:C24"/>
    <mergeCell ref="F24:G24"/>
    <mergeCell ref="B25:C25"/>
    <mergeCell ref="F25:G25"/>
    <mergeCell ref="B22:C22"/>
    <mergeCell ref="F22:G22"/>
    <mergeCell ref="B23:C23"/>
    <mergeCell ref="F23:G23"/>
    <mergeCell ref="B19:C19"/>
    <mergeCell ref="F19:G19"/>
    <mergeCell ref="I16:J18"/>
    <mergeCell ref="H19:J19"/>
    <mergeCell ref="B20:C20"/>
    <mergeCell ref="F20:G20"/>
    <mergeCell ref="I20:J21"/>
    <mergeCell ref="B21:C21"/>
    <mergeCell ref="F21:G21"/>
    <mergeCell ref="A9:B9"/>
    <mergeCell ref="C9:E9"/>
    <mergeCell ref="A10:B10"/>
    <mergeCell ref="C10:E10"/>
    <mergeCell ref="K16:K18"/>
    <mergeCell ref="B17:C17"/>
    <mergeCell ref="B18:C18"/>
    <mergeCell ref="A11:B11"/>
    <mergeCell ref="C11:E11"/>
    <mergeCell ref="B16:C16"/>
    <mergeCell ref="D16:D18"/>
    <mergeCell ref="E16:E18"/>
    <mergeCell ref="F16:H18"/>
    <mergeCell ref="A7:B7"/>
    <mergeCell ref="C7:E7"/>
    <mergeCell ref="A8:B8"/>
    <mergeCell ref="C8:E8"/>
    <mergeCell ref="B1:J1"/>
    <mergeCell ref="B2:J2"/>
    <mergeCell ref="B3:J3"/>
    <mergeCell ref="A6:B6"/>
    <mergeCell ref="C6:E6"/>
  </mergeCells>
  <conditionalFormatting sqref="F19:G19">
    <cfRule type="expression" dxfId="109" priority="13">
      <formula>D19&lt;E19</formula>
    </cfRule>
  </conditionalFormatting>
  <conditionalFormatting sqref="F20:G20">
    <cfRule type="expression" dxfId="108" priority="12">
      <formula>D20&lt;E20</formula>
    </cfRule>
  </conditionalFormatting>
  <conditionalFormatting sqref="F21:G21">
    <cfRule type="expression" dxfId="107" priority="11">
      <formula>D21&lt;E21</formula>
    </cfRule>
  </conditionalFormatting>
  <conditionalFormatting sqref="F22:G22">
    <cfRule type="expression" dxfId="106" priority="10">
      <formula>D22&lt;E22</formula>
    </cfRule>
  </conditionalFormatting>
  <conditionalFormatting sqref="F23:G23">
    <cfRule type="expression" dxfId="105" priority="9">
      <formula>D23&lt;E23</formula>
    </cfRule>
  </conditionalFormatting>
  <conditionalFormatting sqref="F24:G24">
    <cfRule type="expression" dxfId="104" priority="8">
      <formula>D24&lt;E24</formula>
    </cfRule>
  </conditionalFormatting>
  <conditionalFormatting sqref="F25:G25">
    <cfRule type="expression" dxfId="103" priority="7">
      <formula>D25&lt;E25</formula>
    </cfRule>
  </conditionalFormatting>
  <conditionalFormatting sqref="F26:G26">
    <cfRule type="expression" dxfId="102" priority="6">
      <formula>D26&lt;E26</formula>
    </cfRule>
  </conditionalFormatting>
  <conditionalFormatting sqref="F27:G27">
    <cfRule type="expression" dxfId="101" priority="5">
      <formula>D27&lt;E27</formula>
    </cfRule>
  </conditionalFormatting>
  <conditionalFormatting sqref="F28:G28">
    <cfRule type="expression" dxfId="100" priority="4">
      <formula>D28&lt;E28</formula>
    </cfRule>
  </conditionalFormatting>
  <conditionalFormatting sqref="F30:G30">
    <cfRule type="expression" dxfId="99" priority="1">
      <formula>D30&lt;E30</formula>
    </cfRule>
  </conditionalFormatting>
  <pageMargins left="0.62" right="0.22" top="0.18" bottom="0.18" header="0.18" footer="0.18"/>
  <pageSetup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tr">
        <f>+JUL!K1</f>
        <v>FY - 2024</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255" t="str">
        <f>IF(OCT!C6="","",OCT!C6)</f>
        <v/>
      </c>
      <c r="D6" s="255"/>
      <c r="E6" s="256"/>
      <c r="F6" s="99" t="s">
        <v>69</v>
      </c>
      <c r="G6" s="100"/>
      <c r="H6" s="1"/>
      <c r="I6" s="63"/>
      <c r="J6" s="103"/>
      <c r="K6" s="104"/>
    </row>
    <row r="7" spans="1:11" ht="13.5" customHeight="1" thickBot="1" x14ac:dyDescent="0.25">
      <c r="A7" s="115" t="s">
        <v>28</v>
      </c>
      <c r="B7" s="116"/>
      <c r="C7" s="255" t="str">
        <f>IF(OCT!C7="","",OCT!C7)</f>
        <v/>
      </c>
      <c r="D7" s="255"/>
      <c r="E7" s="256"/>
      <c r="F7" s="99" t="s">
        <v>24</v>
      </c>
      <c r="G7" s="100"/>
      <c r="H7" s="100"/>
      <c r="I7" s="101"/>
      <c r="J7" s="254">
        <f>+Sheet1!G10</f>
        <v>45260</v>
      </c>
      <c r="K7" s="106"/>
    </row>
    <row r="8" spans="1:11" ht="13.5" customHeight="1" thickBot="1" x14ac:dyDescent="0.25">
      <c r="A8" s="119"/>
      <c r="B8" s="120"/>
      <c r="C8" s="255" t="str">
        <f>IF(OCT!C8="","",OCT!C8)</f>
        <v/>
      </c>
      <c r="D8" s="255"/>
      <c r="E8" s="256"/>
      <c r="F8" s="99" t="s">
        <v>41</v>
      </c>
      <c r="G8" s="100"/>
      <c r="H8" s="100"/>
      <c r="I8" s="101"/>
      <c r="J8" s="253" t="str">
        <f>+Sheet1!L10</f>
        <v>11/01/2023 thru 11/30/2023</v>
      </c>
      <c r="K8" s="102"/>
    </row>
    <row r="9" spans="1:11" ht="13.5" customHeight="1" thickBot="1" x14ac:dyDescent="0.25">
      <c r="A9" s="115" t="s">
        <v>66</v>
      </c>
      <c r="B9" s="116"/>
      <c r="C9" s="255" t="str">
        <f>IF(OCT!C9="","",OCT!C9)</f>
        <v/>
      </c>
      <c r="D9" s="255"/>
      <c r="E9" s="256"/>
      <c r="F9" s="99" t="s">
        <v>25</v>
      </c>
      <c r="G9" s="100"/>
      <c r="H9" s="100"/>
      <c r="I9" s="101"/>
      <c r="J9" s="258" t="str">
        <f>IF(OCT!J9="","",OCT!J9)</f>
        <v/>
      </c>
      <c r="K9" s="102"/>
    </row>
    <row r="10" spans="1:11" ht="13.5" customHeight="1" thickBot="1" x14ac:dyDescent="0.25">
      <c r="A10" s="115" t="s">
        <v>40</v>
      </c>
      <c r="B10" s="116"/>
      <c r="C10" s="255" t="str">
        <f>IF(OCT!C10="","",OCT!C10)</f>
        <v/>
      </c>
      <c r="D10" s="255"/>
      <c r="E10" s="256"/>
      <c r="F10" s="99" t="s">
        <v>11</v>
      </c>
      <c r="G10" s="100"/>
      <c r="H10" s="1"/>
      <c r="I10" s="63"/>
      <c r="J10" s="258" t="str">
        <f>IF(OCT!J10="","",OCT!J10)</f>
        <v/>
      </c>
      <c r="K10" s="102"/>
    </row>
    <row r="11" spans="1:11" ht="13.5" customHeight="1" thickBot="1" x14ac:dyDescent="0.25">
      <c r="A11" s="115" t="s">
        <v>12</v>
      </c>
      <c r="B11" s="116"/>
      <c r="C11" s="255" t="str">
        <f>IF(OCT!C11="","",OCT!C11)</f>
        <v/>
      </c>
      <c r="D11" s="255"/>
      <c r="E11" s="256"/>
      <c r="F11" s="59" t="s">
        <v>26</v>
      </c>
      <c r="G11" s="1"/>
      <c r="H11" s="1"/>
      <c r="I11" s="63"/>
      <c r="J11" s="258" t="str">
        <f>IF(OCT!J11="","",OCT!J11)</f>
        <v/>
      </c>
      <c r="K11" s="26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t="str">
        <f>IF(OCT!B16="","",OCT!B16)</f>
        <v/>
      </c>
      <c r="C16" s="198"/>
      <c r="D16" s="205" t="s">
        <v>13</v>
      </c>
      <c r="E16" s="131" t="s">
        <v>39</v>
      </c>
      <c r="F16" s="134" t="s">
        <v>38</v>
      </c>
      <c r="G16" s="135"/>
      <c r="H16" s="128"/>
      <c r="I16" s="142" t="s">
        <v>3</v>
      </c>
      <c r="J16" s="208"/>
      <c r="K16" s="121" t="s">
        <v>37</v>
      </c>
    </row>
    <row r="17" spans="1:11" ht="12.75" customHeight="1" thickBot="1" x14ac:dyDescent="0.25">
      <c r="A17" s="9" t="s">
        <v>2</v>
      </c>
      <c r="B17" s="124" t="str">
        <f>IF(OCT!B17="","",OCT!B17)</f>
        <v/>
      </c>
      <c r="C17" s="198"/>
      <c r="D17" s="206"/>
      <c r="E17" s="132"/>
      <c r="F17" s="136"/>
      <c r="G17" s="137"/>
      <c r="H17" s="138"/>
      <c r="I17" s="209"/>
      <c r="J17" s="210"/>
      <c r="K17" s="122"/>
    </row>
    <row r="18" spans="1:11" ht="15" customHeight="1" thickBot="1" x14ac:dyDescent="0.25">
      <c r="A18" s="10" t="s">
        <v>54</v>
      </c>
      <c r="B18" s="199" t="str">
        <f>IF(OCT!B18="","",OCT!B18)</f>
        <v/>
      </c>
      <c r="C18" s="200"/>
      <c r="D18" s="207"/>
      <c r="E18" s="133"/>
      <c r="F18" s="139"/>
      <c r="G18" s="140"/>
      <c r="H18" s="141"/>
      <c r="I18" s="211"/>
      <c r="J18" s="212"/>
      <c r="K18" s="123"/>
    </row>
    <row r="19" spans="1:11" ht="25.5" customHeight="1" thickBot="1" x14ac:dyDescent="0.25">
      <c r="A19" s="12" t="s">
        <v>42</v>
      </c>
      <c r="B19" s="148" t="s">
        <v>43</v>
      </c>
      <c r="C19" s="158"/>
      <c r="D19" s="64">
        <f>OCT!D19</f>
        <v>0</v>
      </c>
      <c r="E19" s="65">
        <f>SUM(F19)+OCT!E19</f>
        <v>0</v>
      </c>
      <c r="F19" s="194"/>
      <c r="G19" s="195"/>
      <c r="H19" s="213">
        <f>SUM(F31)</f>
        <v>0</v>
      </c>
      <c r="I19" s="153"/>
      <c r="J19" s="154"/>
      <c r="K19" s="29" t="s">
        <v>67</v>
      </c>
    </row>
    <row r="20" spans="1:11" ht="25.5" customHeight="1" thickBot="1" x14ac:dyDescent="0.25">
      <c r="A20" s="12" t="s">
        <v>21</v>
      </c>
      <c r="B20" s="148" t="s">
        <v>20</v>
      </c>
      <c r="C20" s="158"/>
      <c r="D20" s="64">
        <f>OCT!D20</f>
        <v>0</v>
      </c>
      <c r="E20" s="65">
        <f>SUM(F20)+OCT!E20</f>
        <v>0</v>
      </c>
      <c r="F20" s="194"/>
      <c r="G20" s="195"/>
      <c r="H20" s="45" t="s">
        <v>73</v>
      </c>
      <c r="I20" s="155" t="s">
        <v>89</v>
      </c>
      <c r="J20" s="143"/>
      <c r="K20" s="37"/>
    </row>
    <row r="21" spans="1:11" ht="25.5" customHeight="1" thickBot="1" x14ac:dyDescent="0.25">
      <c r="A21" s="13" t="s">
        <v>46</v>
      </c>
      <c r="B21" s="148" t="s">
        <v>47</v>
      </c>
      <c r="C21" s="158"/>
      <c r="D21" s="64">
        <f>OCT!D21</f>
        <v>0</v>
      </c>
      <c r="E21" s="65">
        <f>SUM(F21)+OCT!E21</f>
        <v>0</v>
      </c>
      <c r="F21" s="194"/>
      <c r="G21" s="195"/>
      <c r="H21" s="53"/>
      <c r="I21" s="146"/>
      <c r="J21" s="147"/>
      <c r="K21" s="31"/>
    </row>
    <row r="22" spans="1:11" ht="25.5" customHeight="1" thickBot="1" x14ac:dyDescent="0.25">
      <c r="A22" s="12" t="s">
        <v>45</v>
      </c>
      <c r="B22" s="148" t="s">
        <v>44</v>
      </c>
      <c r="C22" s="158"/>
      <c r="D22" s="64">
        <f>OCT!D22</f>
        <v>0</v>
      </c>
      <c r="E22" s="65">
        <f>SUM(F22)+OCT!E22</f>
        <v>0</v>
      </c>
      <c r="F22" s="194"/>
      <c r="G22" s="195"/>
      <c r="H22" s="53"/>
      <c r="I22" s="156"/>
      <c r="J22" s="145"/>
      <c r="K22" s="31" t="s">
        <v>68</v>
      </c>
    </row>
    <row r="23" spans="1:11" ht="25.5" customHeight="1" thickBot="1" x14ac:dyDescent="0.25">
      <c r="A23" s="12">
        <v>13</v>
      </c>
      <c r="B23" s="148" t="s">
        <v>4</v>
      </c>
      <c r="C23" s="158"/>
      <c r="D23" s="64">
        <f>OCT!D23</f>
        <v>0</v>
      </c>
      <c r="E23" s="65">
        <f>SUM(F23)+OCT!E23</f>
        <v>0</v>
      </c>
      <c r="F23" s="194"/>
      <c r="G23" s="195"/>
      <c r="H23" s="53"/>
      <c r="I23" s="156"/>
      <c r="J23" s="145"/>
      <c r="K23" s="90" t="str">
        <f>+C10</f>
        <v/>
      </c>
    </row>
    <row r="24" spans="1:11" ht="25.5" customHeight="1" thickBot="1" x14ac:dyDescent="0.25">
      <c r="A24" s="12">
        <v>14</v>
      </c>
      <c r="B24" s="148" t="s">
        <v>5</v>
      </c>
      <c r="C24" s="158"/>
      <c r="D24" s="64">
        <f>OCT!D24</f>
        <v>0</v>
      </c>
      <c r="E24" s="65">
        <f>SUM(F24)+OCT!E24</f>
        <v>0</v>
      </c>
      <c r="F24" s="194"/>
      <c r="G24" s="195"/>
      <c r="H24" s="53"/>
      <c r="I24" s="156"/>
      <c r="J24" s="145"/>
      <c r="K24" s="32"/>
    </row>
    <row r="25" spans="1:11" ht="25.5" customHeight="1" thickBot="1" x14ac:dyDescent="0.25">
      <c r="A25" s="12">
        <v>16</v>
      </c>
      <c r="B25" s="148" t="s">
        <v>31</v>
      </c>
      <c r="C25" s="158"/>
      <c r="D25" s="64">
        <f>OCT!D25</f>
        <v>0</v>
      </c>
      <c r="E25" s="65">
        <f>SUM(F25)+OCT!E25</f>
        <v>0</v>
      </c>
      <c r="F25" s="194"/>
      <c r="G25" s="195"/>
      <c r="H25" s="53"/>
      <c r="I25" s="156"/>
      <c r="J25" s="145"/>
      <c r="K25" s="31" t="s">
        <v>50</v>
      </c>
    </row>
    <row r="26" spans="1:11" ht="25.5" customHeight="1" thickBot="1" x14ac:dyDescent="0.25">
      <c r="A26" s="12">
        <v>17</v>
      </c>
      <c r="B26" s="148" t="s">
        <v>6</v>
      </c>
      <c r="C26" s="158"/>
      <c r="D26" s="64">
        <f>OCT!D26</f>
        <v>0</v>
      </c>
      <c r="E26" s="65">
        <f>SUM(F26)+OCT!E26</f>
        <v>0</v>
      </c>
      <c r="F26" s="194"/>
      <c r="G26" s="195"/>
      <c r="H26" s="53"/>
      <c r="I26" s="156"/>
      <c r="J26" s="145"/>
      <c r="K26" s="90" t="str">
        <f>+B16</f>
        <v/>
      </c>
    </row>
    <row r="27" spans="1:11" ht="25.5" customHeight="1" thickBot="1" x14ac:dyDescent="0.25">
      <c r="A27" s="12">
        <v>18</v>
      </c>
      <c r="B27" s="148" t="s">
        <v>32</v>
      </c>
      <c r="C27" s="158"/>
      <c r="D27" s="64">
        <f>OCT!D27</f>
        <v>0</v>
      </c>
      <c r="E27" s="65">
        <f>SUM(F27)+OCT!E27</f>
        <v>0</v>
      </c>
      <c r="F27" s="194"/>
      <c r="G27" s="195"/>
      <c r="H27" s="53"/>
      <c r="I27" s="156"/>
      <c r="J27" s="145"/>
      <c r="K27" s="31"/>
    </row>
    <row r="28" spans="1:11" ht="25.5" customHeight="1" thickBot="1" x14ac:dyDescent="0.25">
      <c r="A28" s="12">
        <v>20</v>
      </c>
      <c r="B28" s="148" t="s">
        <v>23</v>
      </c>
      <c r="C28" s="158"/>
      <c r="D28" s="64">
        <f>OCT!D28</f>
        <v>0</v>
      </c>
      <c r="E28" s="65">
        <f>SUM(F28)+OCT!E28</f>
        <v>0</v>
      </c>
      <c r="F28" s="194"/>
      <c r="G28" s="195"/>
      <c r="H28" s="53"/>
      <c r="I28" s="156"/>
      <c r="J28" s="145"/>
      <c r="K28" s="32" t="s">
        <v>48</v>
      </c>
    </row>
    <row r="29" spans="1:11" ht="24.95" customHeight="1" thickBot="1" x14ac:dyDescent="0.25">
      <c r="A29" s="12">
        <v>21</v>
      </c>
      <c r="B29" s="115" t="s">
        <v>7</v>
      </c>
      <c r="C29" s="161"/>
      <c r="D29" s="66">
        <f>SUM(D19:D28)</f>
        <v>0</v>
      </c>
      <c r="E29" s="66">
        <f>SUM(E19:E28)</f>
        <v>0</v>
      </c>
      <c r="F29" s="162">
        <f>SUM(F19:G28)</f>
        <v>0</v>
      </c>
      <c r="G29" s="163"/>
      <c r="H29" s="53"/>
      <c r="I29" s="156"/>
      <c r="J29" s="145"/>
      <c r="K29" s="92">
        <f>F31</f>
        <v>0</v>
      </c>
    </row>
    <row r="30" spans="1:11" ht="24.95" customHeight="1" thickBot="1" x14ac:dyDescent="0.25">
      <c r="A30" s="12">
        <v>22</v>
      </c>
      <c r="B30" s="159" t="s">
        <v>30</v>
      </c>
      <c r="C30" s="160"/>
      <c r="D30" s="64">
        <f>OCT!D30</f>
        <v>0</v>
      </c>
      <c r="E30" s="65">
        <f>ROUND(SUM(F30),2)+OCT!E30</f>
        <v>0</v>
      </c>
      <c r="F30" s="194"/>
      <c r="G30" s="195"/>
      <c r="H30" s="53"/>
      <c r="I30" s="156"/>
      <c r="J30" s="145"/>
      <c r="K30" s="33"/>
    </row>
    <row r="31" spans="1:11" ht="24.95" customHeight="1" thickBot="1" x14ac:dyDescent="0.25">
      <c r="A31" s="12">
        <v>23</v>
      </c>
      <c r="B31" s="115" t="s">
        <v>55</v>
      </c>
      <c r="C31" s="161"/>
      <c r="D31" s="66">
        <f>SUM(D29:D30)</f>
        <v>0</v>
      </c>
      <c r="E31" s="66">
        <f>SUM(E29:E30)</f>
        <v>0</v>
      </c>
      <c r="F31" s="162">
        <f>SUM(F29:G30)</f>
        <v>0</v>
      </c>
      <c r="G31" s="163"/>
      <c r="H31" s="53"/>
      <c r="I31" s="156"/>
      <c r="J31" s="145"/>
      <c r="K31" s="33" t="s">
        <v>49</v>
      </c>
    </row>
    <row r="32" spans="1:11" ht="24.95" customHeight="1" thickBot="1" x14ac:dyDescent="0.25">
      <c r="A32" s="12">
        <v>24</v>
      </c>
      <c r="B32" s="164" t="s">
        <v>22</v>
      </c>
      <c r="C32" s="165"/>
      <c r="D32" s="64">
        <f>OCT!D32</f>
        <v>0</v>
      </c>
      <c r="E32" s="65">
        <f>SUM(F32)+OCT!E32</f>
        <v>0</v>
      </c>
      <c r="F32" s="194"/>
      <c r="G32" s="195"/>
      <c r="H32" s="53"/>
      <c r="I32" s="156"/>
      <c r="J32" s="145"/>
      <c r="K32" s="34" t="s">
        <v>51</v>
      </c>
    </row>
    <row r="33" spans="1:11" ht="24.95" customHeight="1" thickBot="1" x14ac:dyDescent="0.25">
      <c r="A33" s="12">
        <v>25</v>
      </c>
      <c r="B33" s="166" t="s">
        <v>8</v>
      </c>
      <c r="C33" s="167"/>
      <c r="D33" s="66">
        <f>SUM(D31:D32)</f>
        <v>0</v>
      </c>
      <c r="E33" s="66">
        <f>SUM(E31:E32)</f>
        <v>0</v>
      </c>
      <c r="F33" s="162">
        <f>SUM(F31:G32)</f>
        <v>0</v>
      </c>
      <c r="G33" s="163"/>
      <c r="H33" s="60"/>
      <c r="I33" s="157"/>
      <c r="J33" s="147"/>
      <c r="K33" s="34"/>
    </row>
    <row r="34" spans="1:11" ht="27.75" customHeight="1" x14ac:dyDescent="0.2">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2"/>
      <c r="D38" s="192"/>
      <c r="E38" s="192"/>
      <c r="F38" s="193"/>
      <c r="G38" s="184" t="s">
        <v>10</v>
      </c>
      <c r="H38" s="185"/>
      <c r="I38" s="185"/>
      <c r="J38" s="185"/>
      <c r="K38" s="186"/>
    </row>
    <row r="39" spans="1:11" ht="51" customHeight="1" thickBot="1" x14ac:dyDescent="0.25">
      <c r="A39" s="174" t="s">
        <v>17</v>
      </c>
      <c r="B39" s="175"/>
      <c r="C39" s="176" t="s">
        <v>76</v>
      </c>
      <c r="D39" s="177"/>
      <c r="E39" s="177"/>
      <c r="F39" s="178"/>
      <c r="G39" s="201"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8rDb7AsodkrSG3p6iNwJ/D1OczjSsi3yxzRzIYLWwS/t9IDUiguy5LiUYUndkKYIXaIYfmZkiXnOoO/y1bTYtg==" saltValue="z3o4jj1KkPfpNeux0pLpRA==" spinCount="100000" sheet="1" objects="1" scenarios="1"/>
  <mergeCells count="67">
    <mergeCell ref="B29:C29"/>
    <mergeCell ref="F29:G29"/>
    <mergeCell ref="F28:G28"/>
    <mergeCell ref="G39:K39"/>
    <mergeCell ref="A34:F34"/>
    <mergeCell ref="G34:K34"/>
    <mergeCell ref="A36:F36"/>
    <mergeCell ref="G36:K36"/>
    <mergeCell ref="A37:F37"/>
    <mergeCell ref="G37:K37"/>
    <mergeCell ref="A39:B39"/>
    <mergeCell ref="C39:F39"/>
    <mergeCell ref="B31:C31"/>
    <mergeCell ref="F31:G31"/>
    <mergeCell ref="A38:F38"/>
    <mergeCell ref="G38:K38"/>
    <mergeCell ref="B33:C33"/>
    <mergeCell ref="F33:G33"/>
    <mergeCell ref="B32:C32"/>
    <mergeCell ref="F32:G32"/>
    <mergeCell ref="I22:J33"/>
    <mergeCell ref="B30:C30"/>
    <mergeCell ref="F30:G30"/>
    <mergeCell ref="B26:C26"/>
    <mergeCell ref="F26:G26"/>
    <mergeCell ref="B27:C27"/>
    <mergeCell ref="F27:G27"/>
    <mergeCell ref="B28:C28"/>
    <mergeCell ref="B24:C24"/>
    <mergeCell ref="F24:G24"/>
    <mergeCell ref="B25:C25"/>
    <mergeCell ref="F25:G25"/>
    <mergeCell ref="B22:C22"/>
    <mergeCell ref="F22:G22"/>
    <mergeCell ref="B23:C23"/>
    <mergeCell ref="F23:G23"/>
    <mergeCell ref="B19:C19"/>
    <mergeCell ref="F19:G19"/>
    <mergeCell ref="I16:J18"/>
    <mergeCell ref="H19:J19"/>
    <mergeCell ref="B20:C20"/>
    <mergeCell ref="F20:G20"/>
    <mergeCell ref="I20:J21"/>
    <mergeCell ref="B21:C21"/>
    <mergeCell ref="F21:G21"/>
    <mergeCell ref="A9:B9"/>
    <mergeCell ref="C9:E9"/>
    <mergeCell ref="A10:B10"/>
    <mergeCell ref="C10:E10"/>
    <mergeCell ref="K16:K18"/>
    <mergeCell ref="B17:C17"/>
    <mergeCell ref="B18:C18"/>
    <mergeCell ref="A11:B11"/>
    <mergeCell ref="C11:E11"/>
    <mergeCell ref="B16:C16"/>
    <mergeCell ref="D16:D18"/>
    <mergeCell ref="E16:E18"/>
    <mergeCell ref="F16:H18"/>
    <mergeCell ref="A7:B7"/>
    <mergeCell ref="C7:E7"/>
    <mergeCell ref="A8:B8"/>
    <mergeCell ref="C8:E8"/>
    <mergeCell ref="B1:J1"/>
    <mergeCell ref="B2:J2"/>
    <mergeCell ref="B3:J3"/>
    <mergeCell ref="A6:B6"/>
    <mergeCell ref="C6:E6"/>
  </mergeCells>
  <conditionalFormatting sqref="F19:G19">
    <cfRule type="expression" dxfId="98" priority="13">
      <formula>D19&lt;E19</formula>
    </cfRule>
  </conditionalFormatting>
  <conditionalFormatting sqref="F20:G20">
    <cfRule type="expression" dxfId="97" priority="12">
      <formula>D20&lt;E20</formula>
    </cfRule>
  </conditionalFormatting>
  <conditionalFormatting sqref="F21:G21">
    <cfRule type="expression" dxfId="96" priority="11">
      <formula>D21&lt;E21</formula>
    </cfRule>
  </conditionalFormatting>
  <conditionalFormatting sqref="F22:G22">
    <cfRule type="expression" dxfId="95" priority="10">
      <formula>D22&lt;E22</formula>
    </cfRule>
  </conditionalFormatting>
  <conditionalFormatting sqref="F23:G23">
    <cfRule type="expression" dxfId="94" priority="9">
      <formula>D23&lt;E23</formula>
    </cfRule>
  </conditionalFormatting>
  <conditionalFormatting sqref="F24:G24">
    <cfRule type="expression" dxfId="93" priority="8">
      <formula>D24&lt;E24</formula>
    </cfRule>
  </conditionalFormatting>
  <conditionalFormatting sqref="F25:G25">
    <cfRule type="expression" dxfId="92" priority="7">
      <formula>D25&lt;E25</formula>
    </cfRule>
  </conditionalFormatting>
  <conditionalFormatting sqref="F26:G26">
    <cfRule type="expression" dxfId="91" priority="6">
      <formula>D26&lt;E26</formula>
    </cfRule>
  </conditionalFormatting>
  <conditionalFormatting sqref="F27:G27">
    <cfRule type="expression" dxfId="90" priority="5">
      <formula>D27&lt;E27</formula>
    </cfRule>
  </conditionalFormatting>
  <conditionalFormatting sqref="F28:G28">
    <cfRule type="expression" dxfId="89" priority="4">
      <formula>D28&lt;E28</formula>
    </cfRule>
  </conditionalFormatting>
  <conditionalFormatting sqref="F30:G30">
    <cfRule type="expression" dxfId="88" priority="1">
      <formula>D30&lt;E30</formula>
    </cfRule>
  </conditionalFormatting>
  <pageMargins left="0.62" right="0.22" top="0.18" bottom="0.18" header="0.18" footer="0.18"/>
  <pageSetup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237" t="s">
        <v>0</v>
      </c>
      <c r="C1" s="237"/>
      <c r="D1" s="237"/>
      <c r="E1" s="237"/>
      <c r="F1" s="237"/>
      <c r="G1" s="237"/>
      <c r="H1" s="237"/>
      <c r="I1" s="237"/>
      <c r="J1" s="237"/>
      <c r="K1" s="69" t="str">
        <f>+JUL!K1</f>
        <v>FY - 2024</v>
      </c>
    </row>
    <row r="2" spans="1:11" ht="20.100000000000001" customHeight="1" x14ac:dyDescent="0.25">
      <c r="B2" s="238" t="s">
        <v>36</v>
      </c>
      <c r="C2" s="238"/>
      <c r="D2" s="238"/>
      <c r="E2" s="238"/>
      <c r="F2" s="238"/>
      <c r="G2" s="238"/>
      <c r="H2" s="238"/>
      <c r="I2" s="238"/>
      <c r="J2" s="238"/>
    </row>
    <row r="3" spans="1:11" ht="20.100000000000001" customHeight="1" x14ac:dyDescent="0.25">
      <c r="B3" s="239" t="s">
        <v>1</v>
      </c>
      <c r="C3" s="239"/>
      <c r="D3" s="239"/>
      <c r="E3" s="239"/>
      <c r="F3" s="239"/>
      <c r="G3" s="239"/>
      <c r="H3" s="239"/>
      <c r="I3" s="239"/>
      <c r="J3" s="239"/>
    </row>
    <row r="4" spans="1:11" ht="15" x14ac:dyDescent="0.25">
      <c r="E4" s="50"/>
    </row>
    <row r="5" spans="1:11" ht="13.5" thickBot="1" x14ac:dyDescent="0.25">
      <c r="A5" s="21"/>
      <c r="B5" s="22"/>
      <c r="C5" s="23"/>
      <c r="F5" s="21"/>
    </row>
    <row r="6" spans="1:11" ht="13.5" customHeight="1" thickBot="1" x14ac:dyDescent="0.25">
      <c r="A6" s="240" t="s">
        <v>29</v>
      </c>
      <c r="B6" s="241"/>
      <c r="C6" s="255" t="str">
        <f>IF(NOV!C6="","",NOV!C6)</f>
        <v/>
      </c>
      <c r="D6" s="255"/>
      <c r="E6" s="256"/>
      <c r="F6" s="107" t="s">
        <v>69</v>
      </c>
      <c r="G6" s="109"/>
      <c r="H6" s="70"/>
      <c r="I6" s="71"/>
      <c r="J6" s="103"/>
      <c r="K6" s="104"/>
    </row>
    <row r="7" spans="1:11" ht="13.5" customHeight="1" thickBot="1" x14ac:dyDescent="0.25">
      <c r="A7" s="215" t="s">
        <v>28</v>
      </c>
      <c r="B7" s="228"/>
      <c r="C7" s="255" t="str">
        <f>IF(NOV!C7="","",NOV!C7)</f>
        <v/>
      </c>
      <c r="D7" s="255"/>
      <c r="E7" s="256"/>
      <c r="F7" s="107" t="s">
        <v>24</v>
      </c>
      <c r="G7" s="109"/>
      <c r="H7" s="109"/>
      <c r="I7" s="108"/>
      <c r="J7" s="254">
        <f>+Sheet1!G11</f>
        <v>45291</v>
      </c>
      <c r="K7" s="102"/>
    </row>
    <row r="8" spans="1:11" ht="13.5" customHeight="1" thickBot="1" x14ac:dyDescent="0.25">
      <c r="A8" s="235"/>
      <c r="B8" s="236"/>
      <c r="C8" s="255" t="str">
        <f>IF(NOV!C8="","",NOV!C8)</f>
        <v/>
      </c>
      <c r="D8" s="255"/>
      <c r="E8" s="256"/>
      <c r="F8" s="107" t="s">
        <v>41</v>
      </c>
      <c r="G8" s="109"/>
      <c r="H8" s="109"/>
      <c r="I8" s="108"/>
      <c r="J8" s="253" t="str">
        <f>+Sheet1!L11</f>
        <v>12/01/2023 thru 12/31/2023</v>
      </c>
      <c r="K8" s="102"/>
    </row>
    <row r="9" spans="1:11" ht="13.5" customHeight="1" thickBot="1" x14ac:dyDescent="0.25">
      <c r="A9" s="215" t="s">
        <v>66</v>
      </c>
      <c r="B9" s="228"/>
      <c r="C9" s="255" t="str">
        <f>IF(NOV!C9="","",NOV!C9)</f>
        <v/>
      </c>
      <c r="D9" s="255"/>
      <c r="E9" s="256"/>
      <c r="F9" s="107" t="s">
        <v>25</v>
      </c>
      <c r="G9" s="109"/>
      <c r="H9" s="109"/>
      <c r="I9" s="108"/>
      <c r="J9" s="258" t="str">
        <f>IF(NOV!J9="","",NOV!J9)</f>
        <v/>
      </c>
      <c r="K9" s="102"/>
    </row>
    <row r="10" spans="1:11" ht="13.5" customHeight="1" thickBot="1" x14ac:dyDescent="0.25">
      <c r="A10" s="215" t="s">
        <v>40</v>
      </c>
      <c r="B10" s="228"/>
      <c r="C10" s="255" t="str">
        <f>IF(NOV!C10="","",NOV!C10)</f>
        <v/>
      </c>
      <c r="D10" s="255"/>
      <c r="E10" s="256"/>
      <c r="F10" s="107" t="s">
        <v>11</v>
      </c>
      <c r="G10" s="109"/>
      <c r="H10" s="70"/>
      <c r="I10" s="71"/>
      <c r="J10" s="258" t="str">
        <f>IF(NOV!J10="","",NOV!J10)</f>
        <v/>
      </c>
      <c r="K10" s="102"/>
    </row>
    <row r="11" spans="1:11" ht="13.5" customHeight="1" thickBot="1" x14ac:dyDescent="0.25">
      <c r="A11" s="215" t="s">
        <v>12</v>
      </c>
      <c r="B11" s="228"/>
      <c r="C11" s="255" t="str">
        <f>IF(NOV!C11="","",NOV!C11)</f>
        <v/>
      </c>
      <c r="D11" s="255"/>
      <c r="E11" s="256"/>
      <c r="F11" s="72" t="s">
        <v>26</v>
      </c>
      <c r="G11" s="70"/>
      <c r="H11" s="70"/>
      <c r="I11" s="71"/>
      <c r="J11" s="258" t="str">
        <f>IF(NOV!J11="","",NOV!J11)</f>
        <v/>
      </c>
      <c r="K11" s="26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73" t="s">
        <v>53</v>
      </c>
      <c r="B16" s="124" t="str">
        <f>IF(NOV!B16="","",NOV!B16)</f>
        <v/>
      </c>
      <c r="C16" s="198"/>
      <c r="D16" s="208" t="s">
        <v>13</v>
      </c>
      <c r="E16" s="229" t="s">
        <v>39</v>
      </c>
      <c r="F16" s="142" t="s">
        <v>38</v>
      </c>
      <c r="G16" s="232"/>
      <c r="H16" s="208"/>
      <c r="I16" s="142" t="s">
        <v>3</v>
      </c>
      <c r="J16" s="143"/>
      <c r="K16" s="121" t="s">
        <v>37</v>
      </c>
    </row>
    <row r="17" spans="1:11" ht="12.75" customHeight="1" thickBot="1" x14ac:dyDescent="0.25">
      <c r="A17" s="74" t="s">
        <v>2</v>
      </c>
      <c r="B17" s="124" t="str">
        <f>IF(NOV!B17="","",NOV!B17)</f>
        <v/>
      </c>
      <c r="C17" s="198"/>
      <c r="D17" s="145"/>
      <c r="E17" s="230"/>
      <c r="F17" s="209"/>
      <c r="G17" s="233"/>
      <c r="H17" s="210"/>
      <c r="I17" s="144"/>
      <c r="J17" s="145"/>
      <c r="K17" s="122"/>
    </row>
    <row r="18" spans="1:11" ht="15" customHeight="1" thickBot="1" x14ac:dyDescent="0.25">
      <c r="A18" s="75" t="s">
        <v>54</v>
      </c>
      <c r="B18" s="199" t="str">
        <f>IF(NOV!B18="","",NOV!B18)</f>
        <v/>
      </c>
      <c r="C18" s="200"/>
      <c r="D18" s="147"/>
      <c r="E18" s="231"/>
      <c r="F18" s="211"/>
      <c r="G18" s="234"/>
      <c r="H18" s="212"/>
      <c r="I18" s="146"/>
      <c r="J18" s="147"/>
      <c r="K18" s="123"/>
    </row>
    <row r="19" spans="1:11" ht="25.5" customHeight="1" thickBot="1" x14ac:dyDescent="0.25">
      <c r="A19" s="76" t="s">
        <v>42</v>
      </c>
      <c r="B19" s="221" t="s">
        <v>43</v>
      </c>
      <c r="C19" s="222"/>
      <c r="D19" s="64">
        <f>NOV!D19</f>
        <v>0</v>
      </c>
      <c r="E19" s="64">
        <f>SUM(F19)+NOV!E19</f>
        <v>0</v>
      </c>
      <c r="F19" s="194"/>
      <c r="G19" s="195"/>
      <c r="H19" s="152">
        <f>SUM(F31)</f>
        <v>0</v>
      </c>
      <c r="I19" s="202"/>
      <c r="J19" s="203"/>
      <c r="K19" s="29" t="s">
        <v>67</v>
      </c>
    </row>
    <row r="20" spans="1:11" ht="25.5" customHeight="1" thickBot="1" x14ac:dyDescent="0.25">
      <c r="A20" s="76" t="s">
        <v>21</v>
      </c>
      <c r="B20" s="221" t="s">
        <v>20</v>
      </c>
      <c r="C20" s="222"/>
      <c r="D20" s="64">
        <f>NOV!D20</f>
        <v>0</v>
      </c>
      <c r="E20" s="64">
        <f>SUM(F20)+NOV!E20</f>
        <v>0</v>
      </c>
      <c r="F20" s="194"/>
      <c r="G20" s="195"/>
      <c r="H20" s="45" t="s">
        <v>73</v>
      </c>
      <c r="I20" s="155" t="s">
        <v>89</v>
      </c>
      <c r="J20" s="143"/>
      <c r="K20" s="30"/>
    </row>
    <row r="21" spans="1:11" ht="25.5" customHeight="1" thickBot="1" x14ac:dyDescent="0.25">
      <c r="A21" s="77" t="s">
        <v>46</v>
      </c>
      <c r="B21" s="221" t="s">
        <v>47</v>
      </c>
      <c r="C21" s="222"/>
      <c r="D21" s="64">
        <f>NOV!D21</f>
        <v>0</v>
      </c>
      <c r="E21" s="64">
        <f>SUM(F21)+NOV!E21</f>
        <v>0</v>
      </c>
      <c r="F21" s="194"/>
      <c r="G21" s="195"/>
      <c r="H21" s="62"/>
      <c r="I21" s="146"/>
      <c r="J21" s="147"/>
      <c r="K21" s="31"/>
    </row>
    <row r="22" spans="1:11" ht="25.5" customHeight="1" thickBot="1" x14ac:dyDescent="0.25">
      <c r="A22" s="76" t="s">
        <v>45</v>
      </c>
      <c r="B22" s="221" t="s">
        <v>44</v>
      </c>
      <c r="C22" s="222"/>
      <c r="D22" s="64">
        <f>NOV!D22</f>
        <v>0</v>
      </c>
      <c r="E22" s="64">
        <f>SUM(F22)+NOV!E22</f>
        <v>0</v>
      </c>
      <c r="F22" s="194"/>
      <c r="G22" s="195"/>
      <c r="H22" s="62"/>
      <c r="I22" s="214"/>
      <c r="J22" s="143"/>
      <c r="K22" s="31" t="s">
        <v>68</v>
      </c>
    </row>
    <row r="23" spans="1:11" ht="25.5" customHeight="1" thickBot="1" x14ac:dyDescent="0.25">
      <c r="A23" s="76">
        <v>13</v>
      </c>
      <c r="B23" s="221" t="s">
        <v>4</v>
      </c>
      <c r="C23" s="223"/>
      <c r="D23" s="64">
        <f>NOV!D23</f>
        <v>0</v>
      </c>
      <c r="E23" s="64">
        <f>SUM(F23)+NOV!E23</f>
        <v>0</v>
      </c>
      <c r="F23" s="194"/>
      <c r="G23" s="195"/>
      <c r="H23" s="53"/>
      <c r="I23" s="156"/>
      <c r="J23" s="145"/>
      <c r="K23" s="90" t="str">
        <f>+C10</f>
        <v/>
      </c>
    </row>
    <row r="24" spans="1:11" ht="25.5" customHeight="1" thickBot="1" x14ac:dyDescent="0.25">
      <c r="A24" s="76">
        <v>14</v>
      </c>
      <c r="B24" s="221" t="s">
        <v>5</v>
      </c>
      <c r="C24" s="223"/>
      <c r="D24" s="64">
        <f>NOV!D24</f>
        <v>0</v>
      </c>
      <c r="E24" s="64">
        <f>SUM(F24)+NOV!E24</f>
        <v>0</v>
      </c>
      <c r="F24" s="194"/>
      <c r="G24" s="195"/>
      <c r="H24" s="53"/>
      <c r="I24" s="156"/>
      <c r="J24" s="145"/>
      <c r="K24" s="32"/>
    </row>
    <row r="25" spans="1:11" ht="25.5" customHeight="1" thickBot="1" x14ac:dyDescent="0.25">
      <c r="A25" s="76">
        <v>16</v>
      </c>
      <c r="B25" s="221" t="s">
        <v>31</v>
      </c>
      <c r="C25" s="223"/>
      <c r="D25" s="64">
        <f>NOV!D25</f>
        <v>0</v>
      </c>
      <c r="E25" s="64">
        <f>SUM(F25)+NOV!E25</f>
        <v>0</v>
      </c>
      <c r="F25" s="194"/>
      <c r="G25" s="195"/>
      <c r="H25" s="53"/>
      <c r="I25" s="156"/>
      <c r="J25" s="145"/>
      <c r="K25" s="31" t="s">
        <v>50</v>
      </c>
    </row>
    <row r="26" spans="1:11" ht="25.5" customHeight="1" thickBot="1" x14ac:dyDescent="0.25">
      <c r="A26" s="76">
        <v>17</v>
      </c>
      <c r="B26" s="221" t="s">
        <v>6</v>
      </c>
      <c r="C26" s="223"/>
      <c r="D26" s="64">
        <f>NOV!D26</f>
        <v>0</v>
      </c>
      <c r="E26" s="64">
        <f>SUM(F26)+NOV!E26</f>
        <v>0</v>
      </c>
      <c r="F26" s="194"/>
      <c r="G26" s="195"/>
      <c r="H26" s="53"/>
      <c r="I26" s="156"/>
      <c r="J26" s="145"/>
      <c r="K26" s="90" t="str">
        <f>+B16</f>
        <v/>
      </c>
    </row>
    <row r="27" spans="1:11" ht="25.5" customHeight="1" thickBot="1" x14ac:dyDescent="0.25">
      <c r="A27" s="76">
        <v>18</v>
      </c>
      <c r="B27" s="221" t="s">
        <v>32</v>
      </c>
      <c r="C27" s="223"/>
      <c r="D27" s="64">
        <f>NOV!D27</f>
        <v>0</v>
      </c>
      <c r="E27" s="64">
        <f>SUM(F27)+NOV!E27</f>
        <v>0</v>
      </c>
      <c r="F27" s="194"/>
      <c r="G27" s="195"/>
      <c r="H27" s="53"/>
      <c r="I27" s="156"/>
      <c r="J27" s="145"/>
      <c r="K27" s="31"/>
    </row>
    <row r="28" spans="1:11" ht="25.5" customHeight="1" thickBot="1" x14ac:dyDescent="0.25">
      <c r="A28" s="76">
        <v>20</v>
      </c>
      <c r="B28" s="221" t="s">
        <v>23</v>
      </c>
      <c r="C28" s="223"/>
      <c r="D28" s="64">
        <f>NOV!D28</f>
        <v>0</v>
      </c>
      <c r="E28" s="64">
        <f>SUM(F28)+NOV!E28</f>
        <v>0</v>
      </c>
      <c r="F28" s="194"/>
      <c r="G28" s="195"/>
      <c r="H28" s="38"/>
      <c r="I28" s="156"/>
      <c r="J28" s="145"/>
      <c r="K28" s="32" t="s">
        <v>48</v>
      </c>
    </row>
    <row r="29" spans="1:11" ht="24.95" customHeight="1" thickBot="1" x14ac:dyDescent="0.25">
      <c r="A29" s="76">
        <v>21</v>
      </c>
      <c r="B29" s="215" t="s">
        <v>7</v>
      </c>
      <c r="C29" s="216"/>
      <c r="D29" s="78">
        <f>SUM(D19:D28)</f>
        <v>0</v>
      </c>
      <c r="E29" s="78">
        <f>SUM(E19:E28)</f>
        <v>0</v>
      </c>
      <c r="F29" s="217">
        <f>SUM(F19:G28)</f>
        <v>0</v>
      </c>
      <c r="G29" s="218"/>
      <c r="H29" s="53"/>
      <c r="I29" s="156"/>
      <c r="J29" s="145"/>
      <c r="K29" s="92">
        <f>F31</f>
        <v>0</v>
      </c>
    </row>
    <row r="30" spans="1:11" ht="24.95" customHeight="1" thickBot="1" x14ac:dyDescent="0.25">
      <c r="A30" s="76">
        <v>22</v>
      </c>
      <c r="B30" s="226" t="s">
        <v>30</v>
      </c>
      <c r="C30" s="227"/>
      <c r="D30" s="64">
        <f>NOV!D30</f>
        <v>0</v>
      </c>
      <c r="E30" s="64">
        <f>ROUND(SUM(F30),2)+NOV!E30</f>
        <v>0</v>
      </c>
      <c r="F30" s="194"/>
      <c r="G30" s="195"/>
      <c r="H30" s="53"/>
      <c r="I30" s="156"/>
      <c r="J30" s="145"/>
      <c r="K30" s="33"/>
    </row>
    <row r="31" spans="1:11" ht="24.95" customHeight="1" thickBot="1" x14ac:dyDescent="0.25">
      <c r="A31" s="76">
        <v>23</v>
      </c>
      <c r="B31" s="215" t="s">
        <v>55</v>
      </c>
      <c r="C31" s="216"/>
      <c r="D31" s="78">
        <f>SUM(D29:D30)</f>
        <v>0</v>
      </c>
      <c r="E31" s="78">
        <f>SUM(E29:E30)</f>
        <v>0</v>
      </c>
      <c r="F31" s="217">
        <f>SUM(F29:G30)</f>
        <v>0</v>
      </c>
      <c r="G31" s="218"/>
      <c r="H31" s="38"/>
      <c r="I31" s="156"/>
      <c r="J31" s="145"/>
      <c r="K31" s="33" t="s">
        <v>49</v>
      </c>
    </row>
    <row r="32" spans="1:11" ht="24.95" customHeight="1" thickBot="1" x14ac:dyDescent="0.25">
      <c r="A32" s="76">
        <v>24</v>
      </c>
      <c r="B32" s="224" t="s">
        <v>22</v>
      </c>
      <c r="C32" s="225"/>
      <c r="D32" s="64">
        <f>NOV!D32</f>
        <v>0</v>
      </c>
      <c r="E32" s="64">
        <f>SUM(F32)+NOV!E32</f>
        <v>0</v>
      </c>
      <c r="F32" s="194"/>
      <c r="G32" s="195"/>
      <c r="H32" s="53"/>
      <c r="I32" s="156"/>
      <c r="J32" s="145"/>
      <c r="K32" s="34" t="s">
        <v>51</v>
      </c>
    </row>
    <row r="33" spans="1:11" ht="24.95" customHeight="1" thickBot="1" x14ac:dyDescent="0.25">
      <c r="A33" s="76">
        <v>25</v>
      </c>
      <c r="B33" s="219" t="s">
        <v>8</v>
      </c>
      <c r="C33" s="220"/>
      <c r="D33" s="78">
        <f>SUM(D31:D32)</f>
        <v>0</v>
      </c>
      <c r="E33" s="78">
        <f>SUM(E31:E32)</f>
        <v>0</v>
      </c>
      <c r="F33" s="217">
        <f>SUM(F31:G32)</f>
        <v>0</v>
      </c>
      <c r="G33" s="218"/>
      <c r="H33" s="52"/>
      <c r="I33" s="157"/>
      <c r="J33" s="147"/>
      <c r="K33" s="34"/>
    </row>
    <row r="34" spans="1:11" ht="27.75" customHeight="1" x14ac:dyDescent="0.2">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2"/>
      <c r="D38" s="192"/>
      <c r="E38" s="192"/>
      <c r="F38" s="193"/>
      <c r="G38" s="184" t="s">
        <v>10</v>
      </c>
      <c r="H38" s="185"/>
      <c r="I38" s="185"/>
      <c r="J38" s="185"/>
      <c r="K38" s="186"/>
    </row>
    <row r="39" spans="1:11" ht="51" customHeight="1" thickBot="1" x14ac:dyDescent="0.25">
      <c r="A39" s="174" t="s">
        <v>17</v>
      </c>
      <c r="B39" s="175"/>
      <c r="C39" s="176" t="s">
        <v>76</v>
      </c>
      <c r="D39" s="177"/>
      <c r="E39" s="177"/>
      <c r="F39" s="178"/>
      <c r="G39" s="201"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9HlogGQ/48R2gMSSzoIBtSBaDU44wVHUQunGSJOnZa1PIoJTbU+j9Y5vw17hy5gzFpmPz91qg5xF71ABDu4flg==" saltValue="HaNaU37V5AaenVjOzdboCA==" spinCount="100000" sheet="1" objects="1" scenarios="1"/>
  <mergeCells count="67">
    <mergeCell ref="B1:J1"/>
    <mergeCell ref="B2:J2"/>
    <mergeCell ref="B3:J3"/>
    <mergeCell ref="A6:B6"/>
    <mergeCell ref="C6:E6"/>
    <mergeCell ref="A9:B9"/>
    <mergeCell ref="C9:E9"/>
    <mergeCell ref="A10:B10"/>
    <mergeCell ref="C10:E10"/>
    <mergeCell ref="A7:B7"/>
    <mergeCell ref="C7:E7"/>
    <mergeCell ref="A8:B8"/>
    <mergeCell ref="C8:E8"/>
    <mergeCell ref="K16:K18"/>
    <mergeCell ref="B17:C17"/>
    <mergeCell ref="B18:C18"/>
    <mergeCell ref="A11:B11"/>
    <mergeCell ref="C11:E11"/>
    <mergeCell ref="B16:C16"/>
    <mergeCell ref="D16:D18"/>
    <mergeCell ref="E16:E18"/>
    <mergeCell ref="F16:H18"/>
    <mergeCell ref="I16:J18"/>
    <mergeCell ref="B19:C19"/>
    <mergeCell ref="F19:G19"/>
    <mergeCell ref="H19:J19"/>
    <mergeCell ref="B20:C20"/>
    <mergeCell ref="F20:G20"/>
    <mergeCell ref="I20:J21"/>
    <mergeCell ref="B21:C21"/>
    <mergeCell ref="F21:G21"/>
    <mergeCell ref="F30:G30"/>
    <mergeCell ref="B26:C26"/>
    <mergeCell ref="B29:C29"/>
    <mergeCell ref="F29:G29"/>
    <mergeCell ref="F26:G26"/>
    <mergeCell ref="B27:C27"/>
    <mergeCell ref="F27:G27"/>
    <mergeCell ref="B28:C28"/>
    <mergeCell ref="F28:G28"/>
    <mergeCell ref="I22:J33"/>
    <mergeCell ref="B31:C31"/>
    <mergeCell ref="F31:G31"/>
    <mergeCell ref="B33:C33"/>
    <mergeCell ref="F33:G33"/>
    <mergeCell ref="B22:C22"/>
    <mergeCell ref="F22:G22"/>
    <mergeCell ref="B23:C23"/>
    <mergeCell ref="F23:G23"/>
    <mergeCell ref="B32:C32"/>
    <mergeCell ref="F32:G32"/>
    <mergeCell ref="B24:C24"/>
    <mergeCell ref="F24:G24"/>
    <mergeCell ref="B25:C25"/>
    <mergeCell ref="F25:G25"/>
    <mergeCell ref="B30:C30"/>
    <mergeCell ref="A39:B39"/>
    <mergeCell ref="C39:F39"/>
    <mergeCell ref="G39:K39"/>
    <mergeCell ref="A34:F34"/>
    <mergeCell ref="G34:K34"/>
    <mergeCell ref="A36:F36"/>
    <mergeCell ref="G36:K36"/>
    <mergeCell ref="A37:F37"/>
    <mergeCell ref="G37:K37"/>
    <mergeCell ref="A38:F38"/>
    <mergeCell ref="G38:K38"/>
  </mergeCells>
  <conditionalFormatting sqref="F19:G19">
    <cfRule type="expression" dxfId="87" priority="13">
      <formula>D19&lt;E19</formula>
    </cfRule>
  </conditionalFormatting>
  <conditionalFormatting sqref="F20:G20">
    <cfRule type="expression" dxfId="86" priority="12">
      <formula>D20&lt;E20</formula>
    </cfRule>
  </conditionalFormatting>
  <conditionalFormatting sqref="F21:G21">
    <cfRule type="expression" dxfId="85" priority="11">
      <formula>D21&lt;E21</formula>
    </cfRule>
  </conditionalFormatting>
  <conditionalFormatting sqref="F22:G22">
    <cfRule type="expression" dxfId="84" priority="10">
      <formula>D22&lt;E22</formula>
    </cfRule>
  </conditionalFormatting>
  <conditionalFormatting sqref="F23:G23">
    <cfRule type="expression" dxfId="83" priority="9">
      <formula>D23&lt;E23</formula>
    </cfRule>
  </conditionalFormatting>
  <conditionalFormatting sqref="F24:G24">
    <cfRule type="expression" dxfId="82" priority="8">
      <formula>D24&lt;E24</formula>
    </cfRule>
  </conditionalFormatting>
  <conditionalFormatting sqref="F25:G25">
    <cfRule type="expression" dxfId="81" priority="7">
      <formula>D25&lt;E25</formula>
    </cfRule>
  </conditionalFormatting>
  <conditionalFormatting sqref="F26:G26">
    <cfRule type="expression" dxfId="80" priority="6">
      <formula>D26&lt;E26</formula>
    </cfRule>
  </conditionalFormatting>
  <conditionalFormatting sqref="F27:G27">
    <cfRule type="expression" dxfId="79" priority="5">
      <formula>D27&lt;E27</formula>
    </cfRule>
  </conditionalFormatting>
  <conditionalFormatting sqref="F28:G28">
    <cfRule type="expression" dxfId="78" priority="4">
      <formula>D28&lt;E28</formula>
    </cfRule>
  </conditionalFormatting>
  <conditionalFormatting sqref="F30:G30">
    <cfRule type="expression" dxfId="77" priority="1">
      <formula>D30&lt;E30</formula>
    </cfRule>
  </conditionalFormatting>
  <pageMargins left="0.62" right="0.22" top="0.18" bottom="0.18" header="0.18" footer="0.18"/>
  <pageSetup scale="7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0"/>
  <sheetViews>
    <sheetView zoomScaleNormal="100"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tr">
        <f>+JUL!K1</f>
        <v>FY - 2024</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255" t="str">
        <f>IF(DEC!C6="","",DEC!C6)</f>
        <v/>
      </c>
      <c r="D6" s="255"/>
      <c r="E6" s="256"/>
      <c r="F6" s="99" t="s">
        <v>69</v>
      </c>
      <c r="G6" s="100"/>
      <c r="H6" s="1"/>
      <c r="I6" s="63"/>
      <c r="J6" s="103"/>
      <c r="K6" s="104"/>
    </row>
    <row r="7" spans="1:11" ht="13.5" customHeight="1" thickBot="1" x14ac:dyDescent="0.25">
      <c r="A7" s="115" t="s">
        <v>28</v>
      </c>
      <c r="B7" s="116"/>
      <c r="C7" s="255" t="str">
        <f>IF(DEC!C7="","",DEC!C7)</f>
        <v/>
      </c>
      <c r="D7" s="255"/>
      <c r="E7" s="256"/>
      <c r="F7" s="99" t="s">
        <v>24</v>
      </c>
      <c r="G7" s="100"/>
      <c r="H7" s="100"/>
      <c r="I7" s="101"/>
      <c r="J7" s="254">
        <f>+Sheet1!G12</f>
        <v>45322</v>
      </c>
      <c r="K7" s="102"/>
    </row>
    <row r="8" spans="1:11" ht="13.5" customHeight="1" thickBot="1" x14ac:dyDescent="0.25">
      <c r="A8" s="119"/>
      <c r="B8" s="120"/>
      <c r="C8" s="255" t="str">
        <f>IF(DEC!C8="","",DEC!C8)</f>
        <v/>
      </c>
      <c r="D8" s="255"/>
      <c r="E8" s="256"/>
      <c r="F8" s="99" t="s">
        <v>41</v>
      </c>
      <c r="G8" s="100"/>
      <c r="H8" s="100"/>
      <c r="I8" s="101"/>
      <c r="J8" s="253" t="str">
        <f>+Sheet1!L12</f>
        <v>01/01/2024 thru 01/31/2024</v>
      </c>
      <c r="K8" s="102"/>
    </row>
    <row r="9" spans="1:11" ht="13.5" customHeight="1" thickBot="1" x14ac:dyDescent="0.25">
      <c r="A9" s="115" t="s">
        <v>66</v>
      </c>
      <c r="B9" s="116"/>
      <c r="C9" s="255" t="str">
        <f>IF(DEC!C9="","",DEC!C9)</f>
        <v/>
      </c>
      <c r="D9" s="255"/>
      <c r="E9" s="256"/>
      <c r="F9" s="99" t="s">
        <v>25</v>
      </c>
      <c r="G9" s="100"/>
      <c r="H9" s="100"/>
      <c r="I9" s="101"/>
      <c r="J9" s="258" t="str">
        <f>IF(DEC!J9="","",DEC!J9)</f>
        <v/>
      </c>
      <c r="K9" s="102"/>
    </row>
    <row r="10" spans="1:11" ht="13.5" customHeight="1" thickBot="1" x14ac:dyDescent="0.25">
      <c r="A10" s="115" t="s">
        <v>40</v>
      </c>
      <c r="B10" s="116"/>
      <c r="C10" s="255" t="str">
        <f>IF(DEC!C10="","",DEC!C10)</f>
        <v/>
      </c>
      <c r="D10" s="255"/>
      <c r="E10" s="256"/>
      <c r="F10" s="99" t="s">
        <v>11</v>
      </c>
      <c r="G10" s="100"/>
      <c r="H10" s="1"/>
      <c r="I10" s="63"/>
      <c r="J10" s="258" t="str">
        <f>IF(DEC!J10="","",DEC!J10)</f>
        <v/>
      </c>
      <c r="K10" s="102"/>
    </row>
    <row r="11" spans="1:11" ht="13.5" customHeight="1" thickBot="1" x14ac:dyDescent="0.25">
      <c r="A11" s="115" t="s">
        <v>12</v>
      </c>
      <c r="B11" s="116"/>
      <c r="C11" s="255" t="str">
        <f>IF(DEC!C11="","",DEC!C11)</f>
        <v/>
      </c>
      <c r="D11" s="255"/>
      <c r="E11" s="256"/>
      <c r="F11" s="59" t="s">
        <v>26</v>
      </c>
      <c r="G11" s="1"/>
      <c r="H11" s="1"/>
      <c r="I11" s="63"/>
      <c r="J11" s="258" t="str">
        <f>IF(DEC!J11="","",DEC!J11)</f>
        <v/>
      </c>
      <c r="K11" s="26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t="str">
        <f>IF(DEC!B16="","",DEC!B16)</f>
        <v/>
      </c>
      <c r="C16" s="198"/>
      <c r="D16" s="128" t="s">
        <v>13</v>
      </c>
      <c r="E16" s="131" t="s">
        <v>39</v>
      </c>
      <c r="F16" s="134" t="s">
        <v>38</v>
      </c>
      <c r="G16" s="135"/>
      <c r="H16" s="128"/>
      <c r="I16" s="142" t="s">
        <v>3</v>
      </c>
      <c r="J16" s="143"/>
      <c r="K16" s="121" t="s">
        <v>37</v>
      </c>
    </row>
    <row r="17" spans="1:11" ht="12.75" customHeight="1" thickBot="1" x14ac:dyDescent="0.25">
      <c r="A17" s="9" t="s">
        <v>2</v>
      </c>
      <c r="B17" s="124" t="str">
        <f>IF(DEC!B17="","",DEC!B17)</f>
        <v/>
      </c>
      <c r="C17" s="198"/>
      <c r="D17" s="129"/>
      <c r="E17" s="132"/>
      <c r="F17" s="136"/>
      <c r="G17" s="137"/>
      <c r="H17" s="138"/>
      <c r="I17" s="144"/>
      <c r="J17" s="145"/>
      <c r="K17" s="122"/>
    </row>
    <row r="18" spans="1:11" ht="15" customHeight="1" thickBot="1" x14ac:dyDescent="0.25">
      <c r="A18" s="10" t="s">
        <v>54</v>
      </c>
      <c r="B18" s="199" t="str">
        <f>IF(DEC!B18="","",DEC!B18)</f>
        <v/>
      </c>
      <c r="C18" s="200"/>
      <c r="D18" s="130"/>
      <c r="E18" s="133"/>
      <c r="F18" s="139"/>
      <c r="G18" s="140"/>
      <c r="H18" s="141"/>
      <c r="I18" s="146"/>
      <c r="J18" s="147"/>
      <c r="K18" s="123"/>
    </row>
    <row r="19" spans="1:11" ht="25.5" customHeight="1" thickBot="1" x14ac:dyDescent="0.25">
      <c r="A19" s="12" t="s">
        <v>42</v>
      </c>
      <c r="B19" s="148" t="s">
        <v>43</v>
      </c>
      <c r="C19" s="149"/>
      <c r="D19" s="64">
        <f>DEC!D19</f>
        <v>0</v>
      </c>
      <c r="E19" s="65">
        <f>SUM(F19)+DEC!E19</f>
        <v>0</v>
      </c>
      <c r="F19" s="194"/>
      <c r="G19" s="195"/>
      <c r="H19" s="152">
        <f>SUM(F31)</f>
        <v>0</v>
      </c>
      <c r="I19" s="202"/>
      <c r="J19" s="203"/>
      <c r="K19" s="29" t="s">
        <v>67</v>
      </c>
    </row>
    <row r="20" spans="1:11" ht="25.5" customHeight="1" thickBot="1" x14ac:dyDescent="0.25">
      <c r="A20" s="12" t="s">
        <v>21</v>
      </c>
      <c r="B20" s="148" t="s">
        <v>20</v>
      </c>
      <c r="C20" s="149"/>
      <c r="D20" s="64">
        <f>DEC!D20</f>
        <v>0</v>
      </c>
      <c r="E20" s="65">
        <f>SUM(F20)+DEC!E20</f>
        <v>0</v>
      </c>
      <c r="F20" s="194"/>
      <c r="G20" s="195"/>
      <c r="H20" s="46"/>
      <c r="I20" s="155" t="s">
        <v>89</v>
      </c>
      <c r="J20" s="143"/>
      <c r="K20" s="30"/>
    </row>
    <row r="21" spans="1:11" ht="25.5" customHeight="1" thickBot="1" x14ac:dyDescent="0.25">
      <c r="A21" s="13" t="s">
        <v>46</v>
      </c>
      <c r="B21" s="148" t="s">
        <v>47</v>
      </c>
      <c r="C21" s="149"/>
      <c r="D21" s="64">
        <f>DEC!D21</f>
        <v>0</v>
      </c>
      <c r="E21" s="65">
        <f>SUM(F21)+DEC!E21</f>
        <v>0</v>
      </c>
      <c r="F21" s="194"/>
      <c r="G21" s="195"/>
      <c r="H21" s="47"/>
      <c r="I21" s="146"/>
      <c r="J21" s="147"/>
      <c r="K21" s="31"/>
    </row>
    <row r="22" spans="1:11" ht="25.5" customHeight="1" thickBot="1" x14ac:dyDescent="0.25">
      <c r="A22" s="12" t="s">
        <v>45</v>
      </c>
      <c r="B22" s="148" t="s">
        <v>44</v>
      </c>
      <c r="C22" s="149"/>
      <c r="D22" s="64">
        <f>DEC!D22</f>
        <v>0</v>
      </c>
      <c r="E22" s="65">
        <f>SUM(F22)+DEC!E22</f>
        <v>0</v>
      </c>
      <c r="F22" s="194"/>
      <c r="G22" s="195"/>
      <c r="H22" s="53"/>
      <c r="I22" s="214"/>
      <c r="J22" s="143"/>
      <c r="K22" s="31" t="s">
        <v>68</v>
      </c>
    </row>
    <row r="23" spans="1:11" ht="25.5" customHeight="1" thickBot="1" x14ac:dyDescent="0.25">
      <c r="A23" s="12">
        <v>13</v>
      </c>
      <c r="B23" s="148" t="s">
        <v>4</v>
      </c>
      <c r="C23" s="158"/>
      <c r="D23" s="64">
        <f>DEC!D23</f>
        <v>0</v>
      </c>
      <c r="E23" s="65">
        <f>SUM(F23)+DEC!E23</f>
        <v>0</v>
      </c>
      <c r="F23" s="194"/>
      <c r="G23" s="195"/>
      <c r="H23" s="53"/>
      <c r="I23" s="156"/>
      <c r="J23" s="145"/>
      <c r="K23" s="90" t="str">
        <f>+C10</f>
        <v/>
      </c>
    </row>
    <row r="24" spans="1:11" ht="25.5" customHeight="1" thickBot="1" x14ac:dyDescent="0.25">
      <c r="A24" s="12">
        <v>14</v>
      </c>
      <c r="B24" s="148" t="s">
        <v>5</v>
      </c>
      <c r="C24" s="158"/>
      <c r="D24" s="64">
        <f>DEC!D24</f>
        <v>0</v>
      </c>
      <c r="E24" s="65">
        <f>SUM(F24)+DEC!E24</f>
        <v>0</v>
      </c>
      <c r="F24" s="194"/>
      <c r="G24" s="195"/>
      <c r="H24" s="53"/>
      <c r="I24" s="156"/>
      <c r="J24" s="145"/>
      <c r="K24" s="32"/>
    </row>
    <row r="25" spans="1:11" ht="25.5" customHeight="1" thickBot="1" x14ac:dyDescent="0.25">
      <c r="A25" s="12">
        <v>16</v>
      </c>
      <c r="B25" s="148" t="s">
        <v>31</v>
      </c>
      <c r="C25" s="158"/>
      <c r="D25" s="64">
        <f>DEC!D25</f>
        <v>0</v>
      </c>
      <c r="E25" s="65">
        <f>SUM(F25)+DEC!E25</f>
        <v>0</v>
      </c>
      <c r="F25" s="194"/>
      <c r="G25" s="195"/>
      <c r="H25" s="53"/>
      <c r="I25" s="156"/>
      <c r="J25" s="145"/>
      <c r="K25" s="31" t="s">
        <v>50</v>
      </c>
    </row>
    <row r="26" spans="1:11" ht="25.5" customHeight="1" thickBot="1" x14ac:dyDescent="0.25">
      <c r="A26" s="12">
        <v>17</v>
      </c>
      <c r="B26" s="148" t="s">
        <v>6</v>
      </c>
      <c r="C26" s="158"/>
      <c r="D26" s="64">
        <f>DEC!D26</f>
        <v>0</v>
      </c>
      <c r="E26" s="65">
        <f>SUM(F26)+DEC!E26</f>
        <v>0</v>
      </c>
      <c r="F26" s="194"/>
      <c r="G26" s="195"/>
      <c r="H26" s="53"/>
      <c r="I26" s="156"/>
      <c r="J26" s="145"/>
      <c r="K26" s="90" t="str">
        <f>+B16</f>
        <v/>
      </c>
    </row>
    <row r="27" spans="1:11" ht="25.5" customHeight="1" thickBot="1" x14ac:dyDescent="0.25">
      <c r="A27" s="12">
        <v>18</v>
      </c>
      <c r="B27" s="148" t="s">
        <v>32</v>
      </c>
      <c r="C27" s="158"/>
      <c r="D27" s="64">
        <f>DEC!D27</f>
        <v>0</v>
      </c>
      <c r="E27" s="65">
        <f>SUM(F27)+DEC!E27</f>
        <v>0</v>
      </c>
      <c r="F27" s="194"/>
      <c r="G27" s="195"/>
      <c r="H27" s="53"/>
      <c r="I27" s="156"/>
      <c r="J27" s="145"/>
      <c r="K27" s="31"/>
    </row>
    <row r="28" spans="1:11" ht="25.5" customHeight="1" thickBot="1" x14ac:dyDescent="0.25">
      <c r="A28" s="12">
        <v>20</v>
      </c>
      <c r="B28" s="148" t="s">
        <v>23</v>
      </c>
      <c r="C28" s="158"/>
      <c r="D28" s="64">
        <f>DEC!D28</f>
        <v>0</v>
      </c>
      <c r="E28" s="65">
        <f>SUM(F28)+DEC!E28</f>
        <v>0</v>
      </c>
      <c r="F28" s="194"/>
      <c r="G28" s="195"/>
      <c r="H28" s="53"/>
      <c r="I28" s="156"/>
      <c r="J28" s="145"/>
      <c r="K28" s="32" t="s">
        <v>48</v>
      </c>
    </row>
    <row r="29" spans="1:11" ht="24.95" customHeight="1" thickBot="1" x14ac:dyDescent="0.25">
      <c r="A29" s="12">
        <v>21</v>
      </c>
      <c r="B29" s="115" t="s">
        <v>7</v>
      </c>
      <c r="C29" s="161"/>
      <c r="D29" s="66">
        <f>SUM(D19:D28)</f>
        <v>0</v>
      </c>
      <c r="E29" s="66">
        <f>SUM(E19:E28)</f>
        <v>0</v>
      </c>
      <c r="F29" s="162">
        <f>SUM(F19:G28)</f>
        <v>0</v>
      </c>
      <c r="G29" s="163"/>
      <c r="H29" s="53"/>
      <c r="I29" s="156"/>
      <c r="J29" s="145"/>
      <c r="K29" s="92">
        <f>F31</f>
        <v>0</v>
      </c>
    </row>
    <row r="30" spans="1:11" ht="24.95" customHeight="1" thickBot="1" x14ac:dyDescent="0.25">
      <c r="A30" s="12">
        <v>22</v>
      </c>
      <c r="B30" s="159" t="s">
        <v>30</v>
      </c>
      <c r="C30" s="160"/>
      <c r="D30" s="64">
        <f>DEC!D30</f>
        <v>0</v>
      </c>
      <c r="E30" s="65">
        <f>ROUND(SUM(F30),2)+DEC!E30</f>
        <v>0</v>
      </c>
      <c r="F30" s="194"/>
      <c r="G30" s="195"/>
      <c r="H30" s="53"/>
      <c r="I30" s="156"/>
      <c r="J30" s="145"/>
      <c r="K30" s="33"/>
    </row>
    <row r="31" spans="1:11" ht="24.95" customHeight="1" thickBot="1" x14ac:dyDescent="0.25">
      <c r="A31" s="12">
        <v>23</v>
      </c>
      <c r="B31" s="115" t="s">
        <v>55</v>
      </c>
      <c r="C31" s="161"/>
      <c r="D31" s="66">
        <f>SUM(D29:D30)</f>
        <v>0</v>
      </c>
      <c r="E31" s="66">
        <f>SUM(E29:E30)</f>
        <v>0</v>
      </c>
      <c r="F31" s="162">
        <f>SUM(F29:G30)</f>
        <v>0</v>
      </c>
      <c r="G31" s="163"/>
      <c r="H31" s="53"/>
      <c r="I31" s="156"/>
      <c r="J31" s="145"/>
      <c r="K31" s="33" t="s">
        <v>49</v>
      </c>
    </row>
    <row r="32" spans="1:11" ht="24.95" customHeight="1" thickBot="1" x14ac:dyDescent="0.25">
      <c r="A32" s="12">
        <v>24</v>
      </c>
      <c r="B32" s="164" t="s">
        <v>22</v>
      </c>
      <c r="C32" s="165"/>
      <c r="D32" s="64">
        <f>DEC!D32</f>
        <v>0</v>
      </c>
      <c r="E32" s="65">
        <f>SUM(F32)+DEC!E32</f>
        <v>0</v>
      </c>
      <c r="F32" s="194"/>
      <c r="G32" s="195"/>
      <c r="H32" s="53"/>
      <c r="I32" s="156"/>
      <c r="J32" s="145"/>
      <c r="K32" s="34" t="s">
        <v>51</v>
      </c>
    </row>
    <row r="33" spans="1:11" ht="24.95" customHeight="1" thickBot="1" x14ac:dyDescent="0.25">
      <c r="A33" s="12">
        <v>25</v>
      </c>
      <c r="B33" s="166" t="s">
        <v>8</v>
      </c>
      <c r="C33" s="167"/>
      <c r="D33" s="66">
        <f>SUM(D31:D32)</f>
        <v>0</v>
      </c>
      <c r="E33" s="66">
        <f>SUM(E31:E32)</f>
        <v>0</v>
      </c>
      <c r="F33" s="162">
        <f>SUM(F31:G32)</f>
        <v>0</v>
      </c>
      <c r="G33" s="163"/>
      <c r="H33" s="60"/>
      <c r="I33" s="157"/>
      <c r="J33" s="147"/>
      <c r="K33" s="34"/>
    </row>
    <row r="34" spans="1:11" ht="27.75" customHeight="1" x14ac:dyDescent="0.3">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2"/>
      <c r="D38" s="192"/>
      <c r="E38" s="192"/>
      <c r="F38" s="193"/>
      <c r="G38" s="184" t="s">
        <v>10</v>
      </c>
      <c r="H38" s="185"/>
      <c r="I38" s="185"/>
      <c r="J38" s="185"/>
      <c r="K38" s="186"/>
    </row>
    <row r="39" spans="1:11" ht="51" customHeight="1" thickBot="1" x14ac:dyDescent="0.25">
      <c r="A39" s="174" t="s">
        <v>17</v>
      </c>
      <c r="B39" s="175"/>
      <c r="C39" s="176" t="s">
        <v>76</v>
      </c>
      <c r="D39" s="177"/>
      <c r="E39" s="177"/>
      <c r="F39" s="178"/>
      <c r="G39" s="201"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IIKV/7V+kyjn+gOd3yk+7DN3kuBx6VUT9vYh/Sr6OGFu6NCrcr5uA1TovnLd5xQD+iWvdHUHlxwCrzseg5n/eQ==" saltValue="7/2qHYlkjEHTWqqv9pjYlA==" spinCount="100000" sheet="1" objects="1" scenarios="1"/>
  <mergeCells count="67">
    <mergeCell ref="G39:K39"/>
    <mergeCell ref="A34:F34"/>
    <mergeCell ref="G34:K34"/>
    <mergeCell ref="A36:F36"/>
    <mergeCell ref="G36:K36"/>
    <mergeCell ref="A37:F37"/>
    <mergeCell ref="G37:K37"/>
    <mergeCell ref="A39:B39"/>
    <mergeCell ref="C39:F39"/>
    <mergeCell ref="B31:C31"/>
    <mergeCell ref="F31:G31"/>
    <mergeCell ref="A38:F38"/>
    <mergeCell ref="G38:K38"/>
    <mergeCell ref="B33:C33"/>
    <mergeCell ref="F33:G33"/>
    <mergeCell ref="B32:C32"/>
    <mergeCell ref="F32:G32"/>
    <mergeCell ref="I22:J33"/>
    <mergeCell ref="B25:C25"/>
    <mergeCell ref="F25:G25"/>
    <mergeCell ref="B30:C30"/>
    <mergeCell ref="F30:G30"/>
    <mergeCell ref="B26:C26"/>
    <mergeCell ref="F26:G26"/>
    <mergeCell ref="B27:C27"/>
    <mergeCell ref="F27:G27"/>
    <mergeCell ref="B28:C28"/>
    <mergeCell ref="F28:G28"/>
    <mergeCell ref="B29:C29"/>
    <mergeCell ref="F29:G29"/>
    <mergeCell ref="B22:C22"/>
    <mergeCell ref="F22:G22"/>
    <mergeCell ref="B23:C23"/>
    <mergeCell ref="F23:G23"/>
    <mergeCell ref="B24:C24"/>
    <mergeCell ref="F24:G24"/>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76" priority="13">
      <formula>D19&lt;E19</formula>
    </cfRule>
  </conditionalFormatting>
  <conditionalFormatting sqref="F20:G20">
    <cfRule type="expression" dxfId="75" priority="12">
      <formula>D20&lt;E20</formula>
    </cfRule>
  </conditionalFormatting>
  <conditionalFormatting sqref="F21:G21">
    <cfRule type="expression" dxfId="74" priority="11">
      <formula>D21&lt;E21</formula>
    </cfRule>
  </conditionalFormatting>
  <conditionalFormatting sqref="F22:G22">
    <cfRule type="expression" dxfId="73" priority="10">
      <formula>D22&lt;E22</formula>
    </cfRule>
  </conditionalFormatting>
  <conditionalFormatting sqref="F23:G23">
    <cfRule type="expression" dxfId="72" priority="9">
      <formula>D23&lt;E23</formula>
    </cfRule>
  </conditionalFormatting>
  <conditionalFormatting sqref="F24:G24">
    <cfRule type="expression" dxfId="71" priority="8">
      <formula>D24&lt;E24</formula>
    </cfRule>
  </conditionalFormatting>
  <conditionalFormatting sqref="F25:G25">
    <cfRule type="expression" dxfId="70" priority="7">
      <formula>D25&lt;E25</formula>
    </cfRule>
  </conditionalFormatting>
  <conditionalFormatting sqref="F26:G26">
    <cfRule type="expression" dxfId="69" priority="6">
      <formula>D26&lt;E26</formula>
    </cfRule>
  </conditionalFormatting>
  <conditionalFormatting sqref="F27:G27">
    <cfRule type="expression" dxfId="68" priority="5">
      <formula>D27&lt;E27</formula>
    </cfRule>
  </conditionalFormatting>
  <conditionalFormatting sqref="F28:G28">
    <cfRule type="expression" dxfId="67" priority="4">
      <formula>D28&lt;E28</formula>
    </cfRule>
  </conditionalFormatting>
  <conditionalFormatting sqref="F30:G30">
    <cfRule type="expression" dxfId="66" priority="1">
      <formula>D30&lt;E30</formula>
    </cfRule>
  </conditionalFormatting>
  <pageMargins left="0.62" right="0.22" top="0.18" bottom="0.18" header="0.18" footer="0.18"/>
  <pageSetup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tr">
        <f>+JUL!K1</f>
        <v>FY - 2024</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255" t="str">
        <f>IF(JAN!C6="","",JAN!C6)</f>
        <v/>
      </c>
      <c r="D6" s="255"/>
      <c r="E6" s="256"/>
      <c r="F6" s="99" t="s">
        <v>69</v>
      </c>
      <c r="G6" s="100"/>
      <c r="H6" s="1"/>
      <c r="I6" s="63"/>
      <c r="J6" s="103"/>
      <c r="K6" s="104"/>
    </row>
    <row r="7" spans="1:11" ht="13.5" customHeight="1" thickBot="1" x14ac:dyDescent="0.25">
      <c r="A7" s="115" t="s">
        <v>28</v>
      </c>
      <c r="B7" s="116"/>
      <c r="C7" s="255" t="str">
        <f>IF(JAN!C7="","",JAN!C7)</f>
        <v/>
      </c>
      <c r="D7" s="255"/>
      <c r="E7" s="256"/>
      <c r="F7" s="99" t="s">
        <v>24</v>
      </c>
      <c r="G7" s="100"/>
      <c r="H7" s="100"/>
      <c r="I7" s="101"/>
      <c r="J7" s="254">
        <f>+Sheet1!G13</f>
        <v>45351</v>
      </c>
      <c r="K7" s="102"/>
    </row>
    <row r="8" spans="1:11" ht="13.5" customHeight="1" thickBot="1" x14ac:dyDescent="0.25">
      <c r="A8" s="119"/>
      <c r="B8" s="120"/>
      <c r="C8" s="255" t="str">
        <f>IF(JAN!C8="","",JAN!C8)</f>
        <v/>
      </c>
      <c r="D8" s="255"/>
      <c r="E8" s="256"/>
      <c r="F8" s="99" t="s">
        <v>41</v>
      </c>
      <c r="G8" s="100"/>
      <c r="H8" s="100"/>
      <c r="I8" s="101"/>
      <c r="J8" s="253" t="str">
        <f>+Sheet1!L13</f>
        <v>02/01/2024 thru 02/29/2024</v>
      </c>
      <c r="K8" s="102"/>
    </row>
    <row r="9" spans="1:11" ht="13.5" customHeight="1" thickBot="1" x14ac:dyDescent="0.25">
      <c r="A9" s="115" t="s">
        <v>66</v>
      </c>
      <c r="B9" s="116"/>
      <c r="C9" s="255" t="str">
        <f>IF(JAN!C9="","",JAN!C9)</f>
        <v/>
      </c>
      <c r="D9" s="255"/>
      <c r="E9" s="256"/>
      <c r="F9" s="99" t="s">
        <v>25</v>
      </c>
      <c r="G9" s="100"/>
      <c r="H9" s="100"/>
      <c r="I9" s="101"/>
      <c r="J9" s="258" t="str">
        <f>IF(JAN!J9="","",JAN!J9)</f>
        <v/>
      </c>
      <c r="K9" s="102"/>
    </row>
    <row r="10" spans="1:11" ht="13.5" customHeight="1" thickBot="1" x14ac:dyDescent="0.25">
      <c r="A10" s="115" t="s">
        <v>40</v>
      </c>
      <c r="B10" s="116"/>
      <c r="C10" s="255" t="str">
        <f>IF(JAN!C10="","",JAN!C10)</f>
        <v/>
      </c>
      <c r="D10" s="255"/>
      <c r="E10" s="256"/>
      <c r="F10" s="99" t="s">
        <v>11</v>
      </c>
      <c r="G10" s="100"/>
      <c r="H10" s="1"/>
      <c r="I10" s="63"/>
      <c r="J10" s="258" t="str">
        <f>IF(JAN!J10="","",JAN!J10)</f>
        <v/>
      </c>
      <c r="K10" s="102"/>
    </row>
    <row r="11" spans="1:11" ht="13.5" customHeight="1" thickBot="1" x14ac:dyDescent="0.25">
      <c r="A11" s="115" t="s">
        <v>12</v>
      </c>
      <c r="B11" s="116"/>
      <c r="C11" s="255" t="str">
        <f>IF(JAN!C11="","",JAN!C11)</f>
        <v/>
      </c>
      <c r="D11" s="255"/>
      <c r="E11" s="256"/>
      <c r="F11" s="59" t="s">
        <v>26</v>
      </c>
      <c r="G11" s="1"/>
      <c r="H11" s="1"/>
      <c r="I11" s="63"/>
      <c r="J11" s="258" t="str">
        <f>IF(JAN!J11="","",JAN!J11)</f>
        <v/>
      </c>
      <c r="K11" s="26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t="str">
        <f>IF(JAN!B16="","",JAN!B16)</f>
        <v/>
      </c>
      <c r="C16" s="198"/>
      <c r="D16" s="128" t="s">
        <v>13</v>
      </c>
      <c r="E16" s="131" t="s">
        <v>39</v>
      </c>
      <c r="F16" s="134" t="s">
        <v>38</v>
      </c>
      <c r="G16" s="135"/>
      <c r="H16" s="128"/>
      <c r="I16" s="142" t="s">
        <v>3</v>
      </c>
      <c r="J16" s="143"/>
      <c r="K16" s="121" t="s">
        <v>37</v>
      </c>
    </row>
    <row r="17" spans="1:11" ht="12.75" customHeight="1" thickBot="1" x14ac:dyDescent="0.25">
      <c r="A17" s="9" t="s">
        <v>2</v>
      </c>
      <c r="B17" s="124" t="str">
        <f>IF(JAN!B17="","",JAN!B17)</f>
        <v/>
      </c>
      <c r="C17" s="198"/>
      <c r="D17" s="129"/>
      <c r="E17" s="132"/>
      <c r="F17" s="136"/>
      <c r="G17" s="137"/>
      <c r="H17" s="138"/>
      <c r="I17" s="144"/>
      <c r="J17" s="145"/>
      <c r="K17" s="122"/>
    </row>
    <row r="18" spans="1:11" ht="15" customHeight="1" thickBot="1" x14ac:dyDescent="0.25">
      <c r="A18" s="10" t="s">
        <v>54</v>
      </c>
      <c r="B18" s="199" t="str">
        <f>IF(JAN!B18="","",JAN!B18)</f>
        <v/>
      </c>
      <c r="C18" s="200"/>
      <c r="D18" s="130"/>
      <c r="E18" s="133"/>
      <c r="F18" s="139"/>
      <c r="G18" s="140"/>
      <c r="H18" s="141"/>
      <c r="I18" s="146"/>
      <c r="J18" s="147"/>
      <c r="K18" s="123"/>
    </row>
    <row r="19" spans="1:11" ht="25.5" customHeight="1" thickBot="1" x14ac:dyDescent="0.25">
      <c r="A19" s="12" t="s">
        <v>42</v>
      </c>
      <c r="B19" s="148" t="s">
        <v>43</v>
      </c>
      <c r="C19" s="149"/>
      <c r="D19" s="64">
        <f>JAN!D19</f>
        <v>0</v>
      </c>
      <c r="E19" s="65">
        <f>SUM(F19)+JAN!E19</f>
        <v>0</v>
      </c>
      <c r="F19" s="194"/>
      <c r="G19" s="195"/>
      <c r="H19" s="152">
        <f>SUM(F31)</f>
        <v>0</v>
      </c>
      <c r="I19" s="202"/>
      <c r="J19" s="203"/>
      <c r="K19" s="29" t="s">
        <v>67</v>
      </c>
    </row>
    <row r="20" spans="1:11" ht="25.5" customHeight="1" thickBot="1" x14ac:dyDescent="0.25">
      <c r="A20" s="12" t="s">
        <v>21</v>
      </c>
      <c r="B20" s="148" t="s">
        <v>20</v>
      </c>
      <c r="C20" s="149"/>
      <c r="D20" s="64">
        <f>JAN!D20</f>
        <v>0</v>
      </c>
      <c r="E20" s="65">
        <f>SUM(F20)+JAN!E20</f>
        <v>0</v>
      </c>
      <c r="F20" s="194"/>
      <c r="G20" s="195"/>
      <c r="H20" s="39" t="s">
        <v>73</v>
      </c>
      <c r="I20" s="155" t="s">
        <v>89</v>
      </c>
      <c r="J20" s="143"/>
      <c r="K20" s="30"/>
    </row>
    <row r="21" spans="1:11" ht="25.5" customHeight="1" thickBot="1" x14ac:dyDescent="0.25">
      <c r="A21" s="13" t="s">
        <v>46</v>
      </c>
      <c r="B21" s="148" t="s">
        <v>47</v>
      </c>
      <c r="C21" s="149"/>
      <c r="D21" s="64">
        <f>JAN!D21</f>
        <v>0</v>
      </c>
      <c r="E21" s="65">
        <f>SUM(F21)+JAN!E21</f>
        <v>0</v>
      </c>
      <c r="F21" s="194"/>
      <c r="G21" s="195"/>
      <c r="H21" s="58"/>
      <c r="I21" s="146"/>
      <c r="J21" s="147"/>
      <c r="K21" s="31"/>
    </row>
    <row r="22" spans="1:11" ht="25.5" customHeight="1" thickBot="1" x14ac:dyDescent="0.25">
      <c r="A22" s="12" t="s">
        <v>45</v>
      </c>
      <c r="B22" s="148" t="s">
        <v>44</v>
      </c>
      <c r="C22" s="149"/>
      <c r="D22" s="64">
        <f>JAN!D22</f>
        <v>0</v>
      </c>
      <c r="E22" s="65">
        <f>SUM(F22)+JAN!E22</f>
        <v>0</v>
      </c>
      <c r="F22" s="194"/>
      <c r="G22" s="195"/>
      <c r="H22" s="53"/>
      <c r="I22" s="214"/>
      <c r="J22" s="143"/>
      <c r="K22" s="31" t="s">
        <v>68</v>
      </c>
    </row>
    <row r="23" spans="1:11" ht="25.5" customHeight="1" thickBot="1" x14ac:dyDescent="0.25">
      <c r="A23" s="12">
        <v>13</v>
      </c>
      <c r="B23" s="148" t="s">
        <v>4</v>
      </c>
      <c r="C23" s="158"/>
      <c r="D23" s="64">
        <f>JAN!D23</f>
        <v>0</v>
      </c>
      <c r="E23" s="65">
        <f>SUM(F23)+JAN!E23</f>
        <v>0</v>
      </c>
      <c r="F23" s="194"/>
      <c r="G23" s="195"/>
      <c r="H23" s="53"/>
      <c r="I23" s="156"/>
      <c r="J23" s="145"/>
      <c r="K23" s="90" t="str">
        <f>+C10</f>
        <v/>
      </c>
    </row>
    <row r="24" spans="1:11" ht="25.5" customHeight="1" thickBot="1" x14ac:dyDescent="0.25">
      <c r="A24" s="12">
        <v>14</v>
      </c>
      <c r="B24" s="148" t="s">
        <v>5</v>
      </c>
      <c r="C24" s="158"/>
      <c r="D24" s="64">
        <f>JAN!D24</f>
        <v>0</v>
      </c>
      <c r="E24" s="65">
        <f>SUM(F24)+JAN!E24</f>
        <v>0</v>
      </c>
      <c r="F24" s="194"/>
      <c r="G24" s="195"/>
      <c r="H24" s="53"/>
      <c r="I24" s="156"/>
      <c r="J24" s="145"/>
      <c r="K24" s="32"/>
    </row>
    <row r="25" spans="1:11" ht="25.5" customHeight="1" thickBot="1" x14ac:dyDescent="0.25">
      <c r="A25" s="12">
        <v>16</v>
      </c>
      <c r="B25" s="148" t="s">
        <v>31</v>
      </c>
      <c r="C25" s="158"/>
      <c r="D25" s="64">
        <f>JAN!D25</f>
        <v>0</v>
      </c>
      <c r="E25" s="65">
        <f>SUM(F25)+JAN!E25</f>
        <v>0</v>
      </c>
      <c r="F25" s="194"/>
      <c r="G25" s="195"/>
      <c r="H25" s="53"/>
      <c r="I25" s="156"/>
      <c r="J25" s="145"/>
      <c r="K25" s="31" t="s">
        <v>50</v>
      </c>
    </row>
    <row r="26" spans="1:11" ht="25.5" customHeight="1" thickBot="1" x14ac:dyDescent="0.25">
      <c r="A26" s="12">
        <v>17</v>
      </c>
      <c r="B26" s="148" t="s">
        <v>6</v>
      </c>
      <c r="C26" s="158"/>
      <c r="D26" s="64">
        <f>JAN!D26</f>
        <v>0</v>
      </c>
      <c r="E26" s="65">
        <f>SUM(F26)+JAN!E26</f>
        <v>0</v>
      </c>
      <c r="F26" s="194"/>
      <c r="G26" s="195"/>
      <c r="H26" s="53"/>
      <c r="I26" s="156"/>
      <c r="J26" s="145"/>
      <c r="K26" s="90" t="str">
        <f>+B16</f>
        <v/>
      </c>
    </row>
    <row r="27" spans="1:11" ht="25.5" customHeight="1" thickBot="1" x14ac:dyDescent="0.25">
      <c r="A27" s="12">
        <v>18</v>
      </c>
      <c r="B27" s="148" t="s">
        <v>32</v>
      </c>
      <c r="C27" s="158"/>
      <c r="D27" s="64">
        <f>JAN!D27</f>
        <v>0</v>
      </c>
      <c r="E27" s="65">
        <f>SUM(F27)+JAN!E27</f>
        <v>0</v>
      </c>
      <c r="F27" s="194"/>
      <c r="G27" s="195"/>
      <c r="H27" s="53"/>
      <c r="I27" s="156"/>
      <c r="J27" s="145"/>
      <c r="K27" s="31"/>
    </row>
    <row r="28" spans="1:11" ht="25.5" customHeight="1" thickBot="1" x14ac:dyDescent="0.25">
      <c r="A28" s="12">
        <v>20</v>
      </c>
      <c r="B28" s="148" t="s">
        <v>23</v>
      </c>
      <c r="C28" s="158"/>
      <c r="D28" s="64">
        <f>JAN!D28</f>
        <v>0</v>
      </c>
      <c r="E28" s="65">
        <f>SUM(F28)+JAN!E28</f>
        <v>0</v>
      </c>
      <c r="F28" s="194"/>
      <c r="G28" s="195"/>
      <c r="H28" s="53"/>
      <c r="I28" s="156"/>
      <c r="J28" s="145"/>
      <c r="K28" s="32" t="s">
        <v>48</v>
      </c>
    </row>
    <row r="29" spans="1:11" ht="24.95" customHeight="1" thickBot="1" x14ac:dyDescent="0.25">
      <c r="A29" s="12">
        <v>21</v>
      </c>
      <c r="B29" s="115" t="s">
        <v>7</v>
      </c>
      <c r="C29" s="161"/>
      <c r="D29" s="66">
        <f>SUM(D19:D28)</f>
        <v>0</v>
      </c>
      <c r="E29" s="66">
        <f>SUM(E19:E28)</f>
        <v>0</v>
      </c>
      <c r="F29" s="162">
        <f>SUM(F19:G28)</f>
        <v>0</v>
      </c>
      <c r="G29" s="163"/>
      <c r="H29" s="53"/>
      <c r="I29" s="156"/>
      <c r="J29" s="145"/>
      <c r="K29" s="92">
        <f>F31</f>
        <v>0</v>
      </c>
    </row>
    <row r="30" spans="1:11" ht="24.95" customHeight="1" thickBot="1" x14ac:dyDescent="0.25">
      <c r="A30" s="12">
        <v>22</v>
      </c>
      <c r="B30" s="159" t="s">
        <v>30</v>
      </c>
      <c r="C30" s="160"/>
      <c r="D30" s="64">
        <f>JAN!D30</f>
        <v>0</v>
      </c>
      <c r="E30" s="65">
        <f>ROUND(SUM(F30),2)+JAN!E30</f>
        <v>0</v>
      </c>
      <c r="F30" s="194"/>
      <c r="G30" s="195"/>
      <c r="H30" s="53"/>
      <c r="I30" s="156"/>
      <c r="J30" s="145"/>
      <c r="K30" s="33"/>
    </row>
    <row r="31" spans="1:11" ht="24.95" customHeight="1" thickBot="1" x14ac:dyDescent="0.25">
      <c r="A31" s="12">
        <v>23</v>
      </c>
      <c r="B31" s="115" t="s">
        <v>55</v>
      </c>
      <c r="C31" s="161"/>
      <c r="D31" s="66">
        <f>SUM(D29:D30)</f>
        <v>0</v>
      </c>
      <c r="E31" s="66">
        <f>SUM(E29:E30)</f>
        <v>0</v>
      </c>
      <c r="F31" s="162">
        <f>SUM(F29:G30)</f>
        <v>0</v>
      </c>
      <c r="G31" s="163"/>
      <c r="H31" s="53"/>
      <c r="I31" s="156"/>
      <c r="J31" s="145"/>
      <c r="K31" s="33" t="s">
        <v>49</v>
      </c>
    </row>
    <row r="32" spans="1:11" ht="24.95" customHeight="1" thickBot="1" x14ac:dyDescent="0.25">
      <c r="A32" s="12">
        <v>24</v>
      </c>
      <c r="B32" s="164" t="s">
        <v>22</v>
      </c>
      <c r="C32" s="165"/>
      <c r="D32" s="64">
        <f>JAN!D32</f>
        <v>0</v>
      </c>
      <c r="E32" s="65">
        <f>SUM(F32)+JAN!E32</f>
        <v>0</v>
      </c>
      <c r="F32" s="194"/>
      <c r="G32" s="195"/>
      <c r="H32" s="53"/>
      <c r="I32" s="156"/>
      <c r="J32" s="145"/>
      <c r="K32" s="34" t="s">
        <v>51</v>
      </c>
    </row>
    <row r="33" spans="1:11" ht="24.95" customHeight="1" thickBot="1" x14ac:dyDescent="0.25">
      <c r="A33" s="12">
        <v>25</v>
      </c>
      <c r="B33" s="166" t="s">
        <v>8</v>
      </c>
      <c r="C33" s="167"/>
      <c r="D33" s="66">
        <f>SUM(D31:D32)</f>
        <v>0</v>
      </c>
      <c r="E33" s="66">
        <f>SUM(E31:E32)</f>
        <v>0</v>
      </c>
      <c r="F33" s="162">
        <f>SUM(F31:G32)</f>
        <v>0</v>
      </c>
      <c r="G33" s="163"/>
      <c r="H33" s="60"/>
      <c r="I33" s="157"/>
      <c r="J33" s="147"/>
      <c r="K33" s="34"/>
    </row>
    <row r="34" spans="1:11" ht="27.75" customHeight="1" x14ac:dyDescent="0.3">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2"/>
      <c r="D38" s="192"/>
      <c r="E38" s="192"/>
      <c r="F38" s="193"/>
      <c r="G38" s="184" t="s">
        <v>10</v>
      </c>
      <c r="H38" s="185"/>
      <c r="I38" s="185"/>
      <c r="J38" s="185"/>
      <c r="K38" s="186"/>
    </row>
    <row r="39" spans="1:11" ht="51" customHeight="1" thickBot="1" x14ac:dyDescent="0.25">
      <c r="A39" s="174" t="s">
        <v>17</v>
      </c>
      <c r="B39" s="175"/>
      <c r="C39" s="176" t="s">
        <v>76</v>
      </c>
      <c r="D39" s="177"/>
      <c r="E39" s="177"/>
      <c r="F39" s="178"/>
      <c r="G39" s="201"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NRbifd3v4HLQhbVEOJGuB9jMxIlVRrY1cDO8DVsuEji4sc7TDPBSmzi3YPQvjogZs2K04pDOpvcUfqlzmJlWRA==" saltValue="Zrz4fMbLGRWr26Hfx+sKNg==" spinCount="100000" sheet="1" objects="1" scenarios="1"/>
  <mergeCells count="67">
    <mergeCell ref="B1:J1"/>
    <mergeCell ref="B2:J2"/>
    <mergeCell ref="B3:J3"/>
    <mergeCell ref="A6:B6"/>
    <mergeCell ref="C6:E6"/>
    <mergeCell ref="A9:B9"/>
    <mergeCell ref="C9:E9"/>
    <mergeCell ref="A10:B10"/>
    <mergeCell ref="C10:E10"/>
    <mergeCell ref="A7:B7"/>
    <mergeCell ref="C7:E7"/>
    <mergeCell ref="A8:B8"/>
    <mergeCell ref="C8:E8"/>
    <mergeCell ref="K16:K18"/>
    <mergeCell ref="B17:C17"/>
    <mergeCell ref="B18:C18"/>
    <mergeCell ref="A11:B11"/>
    <mergeCell ref="C11:E11"/>
    <mergeCell ref="B16:C16"/>
    <mergeCell ref="D16:D18"/>
    <mergeCell ref="E16:E18"/>
    <mergeCell ref="F16:H18"/>
    <mergeCell ref="I16:J18"/>
    <mergeCell ref="B19:C19"/>
    <mergeCell ref="F19:G19"/>
    <mergeCell ref="H19:J19"/>
    <mergeCell ref="B20:C20"/>
    <mergeCell ref="F20:G20"/>
    <mergeCell ref="I20:J21"/>
    <mergeCell ref="B24:C24"/>
    <mergeCell ref="F24:G24"/>
    <mergeCell ref="B25:C25"/>
    <mergeCell ref="F25:G25"/>
    <mergeCell ref="B21:C21"/>
    <mergeCell ref="F21:G21"/>
    <mergeCell ref="B22:C22"/>
    <mergeCell ref="F22:G22"/>
    <mergeCell ref="B23:C23"/>
    <mergeCell ref="F23:G23"/>
    <mergeCell ref="B32:C32"/>
    <mergeCell ref="F32:G32"/>
    <mergeCell ref="B30:C30"/>
    <mergeCell ref="F30:G30"/>
    <mergeCell ref="B26:C26"/>
    <mergeCell ref="F26:G26"/>
    <mergeCell ref="B27:C27"/>
    <mergeCell ref="F27:G27"/>
    <mergeCell ref="B28:C28"/>
    <mergeCell ref="F28:G28"/>
    <mergeCell ref="B29:C29"/>
    <mergeCell ref="F29:G29"/>
    <mergeCell ref="I22:J33"/>
    <mergeCell ref="A39:B39"/>
    <mergeCell ref="C39:F39"/>
    <mergeCell ref="G39:K39"/>
    <mergeCell ref="A34:F34"/>
    <mergeCell ref="G34:K34"/>
    <mergeCell ref="A36:F36"/>
    <mergeCell ref="G36:K36"/>
    <mergeCell ref="A37:F37"/>
    <mergeCell ref="G37:K37"/>
    <mergeCell ref="B31:C31"/>
    <mergeCell ref="F31:G31"/>
    <mergeCell ref="A38:F38"/>
    <mergeCell ref="G38:K38"/>
    <mergeCell ref="B33:C33"/>
    <mergeCell ref="F33:G33"/>
  </mergeCells>
  <conditionalFormatting sqref="F19:G19">
    <cfRule type="expression" dxfId="65" priority="13">
      <formula>D19&lt;E19</formula>
    </cfRule>
  </conditionalFormatting>
  <conditionalFormatting sqref="F20:G20">
    <cfRule type="expression" dxfId="64" priority="12">
      <formula>D20&lt;E20</formula>
    </cfRule>
  </conditionalFormatting>
  <conditionalFormatting sqref="F21:G21">
    <cfRule type="expression" dxfId="63" priority="11">
      <formula>D21&lt;E21</formula>
    </cfRule>
  </conditionalFormatting>
  <conditionalFormatting sqref="F22:G22">
    <cfRule type="expression" dxfId="62" priority="10">
      <formula>D22&lt;E22</formula>
    </cfRule>
  </conditionalFormatting>
  <conditionalFormatting sqref="F23:G23">
    <cfRule type="expression" dxfId="61" priority="9">
      <formula>D23&lt;E23</formula>
    </cfRule>
  </conditionalFormatting>
  <conditionalFormatting sqref="F24:G24">
    <cfRule type="expression" dxfId="60" priority="8">
      <formula>D24&lt;E24</formula>
    </cfRule>
  </conditionalFormatting>
  <conditionalFormatting sqref="F25:G25">
    <cfRule type="expression" dxfId="59" priority="7">
      <formula>D25&lt;E25</formula>
    </cfRule>
  </conditionalFormatting>
  <conditionalFormatting sqref="F26:G26">
    <cfRule type="expression" dxfId="58" priority="6">
      <formula>D26&lt;E26</formula>
    </cfRule>
  </conditionalFormatting>
  <conditionalFormatting sqref="F27:G27">
    <cfRule type="expression" dxfId="57" priority="5">
      <formula>D27&lt;E27</formula>
    </cfRule>
  </conditionalFormatting>
  <conditionalFormatting sqref="F28:G28">
    <cfRule type="expression" dxfId="56" priority="4">
      <formula>D28&lt;E28</formula>
    </cfRule>
  </conditionalFormatting>
  <conditionalFormatting sqref="F30:G30">
    <cfRule type="expression" dxfId="55" priority="1">
      <formula>D30&lt;E30</formula>
    </cfRule>
  </conditionalFormatting>
  <pageMargins left="0.62" right="0.22" top="0.18" bottom="0.18" header="0.18" footer="0.18"/>
  <pageSetup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0"/>
  <sheetViews>
    <sheetView zoomScaleNormal="100"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tr">
        <f>+JUL!K1</f>
        <v>FY - 2024</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255" t="str">
        <f>IF(FEB!C6="","",FEB!C6)</f>
        <v/>
      </c>
      <c r="D6" s="255"/>
      <c r="E6" s="256"/>
      <c r="F6" s="99" t="s">
        <v>69</v>
      </c>
      <c r="G6" s="100"/>
      <c r="H6" s="1"/>
      <c r="I6" s="63"/>
      <c r="J6" s="103"/>
      <c r="K6" s="104"/>
    </row>
    <row r="7" spans="1:11" ht="13.5" customHeight="1" thickBot="1" x14ac:dyDescent="0.25">
      <c r="A7" s="115" t="s">
        <v>28</v>
      </c>
      <c r="B7" s="116"/>
      <c r="C7" s="255" t="str">
        <f>IF(FEB!C7="","",FEB!C7)</f>
        <v/>
      </c>
      <c r="D7" s="255"/>
      <c r="E7" s="256"/>
      <c r="F7" s="99" t="s">
        <v>24</v>
      </c>
      <c r="G7" s="100"/>
      <c r="H7" s="100"/>
      <c r="I7" s="101"/>
      <c r="J7" s="254">
        <f>+Sheet1!G14</f>
        <v>45382</v>
      </c>
      <c r="K7" s="102"/>
    </row>
    <row r="8" spans="1:11" ht="13.5" customHeight="1" thickBot="1" x14ac:dyDescent="0.25">
      <c r="A8" s="119"/>
      <c r="B8" s="120"/>
      <c r="C8" s="255" t="str">
        <f>IF(FEB!C8="","",FEB!C8)</f>
        <v/>
      </c>
      <c r="D8" s="255"/>
      <c r="E8" s="256"/>
      <c r="F8" s="99" t="s">
        <v>41</v>
      </c>
      <c r="G8" s="100"/>
      <c r="H8" s="100"/>
      <c r="I8" s="101"/>
      <c r="J8" s="253" t="str">
        <f>+Sheet1!L14</f>
        <v>03/01/2024 thru 03/31/2024</v>
      </c>
      <c r="K8" s="102"/>
    </row>
    <row r="9" spans="1:11" ht="13.5" customHeight="1" thickBot="1" x14ac:dyDescent="0.25">
      <c r="A9" s="115" t="s">
        <v>66</v>
      </c>
      <c r="B9" s="116"/>
      <c r="C9" s="255" t="str">
        <f>IF(FEB!C9="","",FEB!C9)</f>
        <v/>
      </c>
      <c r="D9" s="255"/>
      <c r="E9" s="256"/>
      <c r="F9" s="99" t="s">
        <v>25</v>
      </c>
      <c r="G9" s="100"/>
      <c r="H9" s="100"/>
      <c r="I9" s="101"/>
      <c r="J9" s="258" t="str">
        <f>IF(FEB!J9="","",FEB!J9)</f>
        <v/>
      </c>
      <c r="K9" s="102"/>
    </row>
    <row r="10" spans="1:11" ht="13.5" customHeight="1" thickBot="1" x14ac:dyDescent="0.25">
      <c r="A10" s="115" t="s">
        <v>40</v>
      </c>
      <c r="B10" s="116"/>
      <c r="C10" s="255" t="str">
        <f>IF(FEB!C10="","",FEB!C10)</f>
        <v/>
      </c>
      <c r="D10" s="255"/>
      <c r="E10" s="256"/>
      <c r="F10" s="99" t="s">
        <v>11</v>
      </c>
      <c r="G10" s="100"/>
      <c r="H10" s="1"/>
      <c r="I10" s="63"/>
      <c r="J10" s="258" t="str">
        <f>IF(FEB!J10="","",FEB!J10)</f>
        <v/>
      </c>
      <c r="K10" s="102"/>
    </row>
    <row r="11" spans="1:11" ht="13.5" customHeight="1" thickBot="1" x14ac:dyDescent="0.25">
      <c r="A11" s="115" t="s">
        <v>12</v>
      </c>
      <c r="B11" s="116"/>
      <c r="C11" s="255" t="str">
        <f>IF(FEB!C11="","",FEB!C11)</f>
        <v/>
      </c>
      <c r="D11" s="255"/>
      <c r="E11" s="256"/>
      <c r="F11" s="59" t="s">
        <v>26</v>
      </c>
      <c r="G11" s="1"/>
      <c r="H11" s="1"/>
      <c r="I11" s="63"/>
      <c r="J11" s="258" t="str">
        <f>IF(FEB!J11="","",FEB!J11)</f>
        <v/>
      </c>
      <c r="K11" s="26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t="str">
        <f>IF(FEB!B16="","",FEB!B16)</f>
        <v/>
      </c>
      <c r="C16" s="198"/>
      <c r="D16" s="128" t="s">
        <v>13</v>
      </c>
      <c r="E16" s="131" t="s">
        <v>39</v>
      </c>
      <c r="F16" s="134" t="s">
        <v>38</v>
      </c>
      <c r="G16" s="135"/>
      <c r="H16" s="128"/>
      <c r="I16" s="142" t="s">
        <v>3</v>
      </c>
      <c r="J16" s="143"/>
      <c r="K16" s="121" t="s">
        <v>37</v>
      </c>
    </row>
    <row r="17" spans="1:11" ht="12.75" customHeight="1" thickBot="1" x14ac:dyDescent="0.25">
      <c r="A17" s="9" t="s">
        <v>2</v>
      </c>
      <c r="B17" s="124" t="str">
        <f>IF(FEB!B17="","",FEB!B17)</f>
        <v/>
      </c>
      <c r="C17" s="198"/>
      <c r="D17" s="129"/>
      <c r="E17" s="132"/>
      <c r="F17" s="136"/>
      <c r="G17" s="137"/>
      <c r="H17" s="138"/>
      <c r="I17" s="144"/>
      <c r="J17" s="145"/>
      <c r="K17" s="122"/>
    </row>
    <row r="18" spans="1:11" ht="15" customHeight="1" thickBot="1" x14ac:dyDescent="0.25">
      <c r="A18" s="10" t="s">
        <v>54</v>
      </c>
      <c r="B18" s="199" t="str">
        <f>IF(FEB!B18="","",FEB!B18)</f>
        <v/>
      </c>
      <c r="C18" s="200"/>
      <c r="D18" s="130"/>
      <c r="E18" s="133"/>
      <c r="F18" s="139"/>
      <c r="G18" s="140"/>
      <c r="H18" s="141"/>
      <c r="I18" s="146"/>
      <c r="J18" s="147"/>
      <c r="K18" s="123"/>
    </row>
    <row r="19" spans="1:11" ht="25.5" customHeight="1" thickBot="1" x14ac:dyDescent="0.25">
      <c r="A19" s="12" t="s">
        <v>42</v>
      </c>
      <c r="B19" s="148" t="s">
        <v>43</v>
      </c>
      <c r="C19" s="149"/>
      <c r="D19" s="64">
        <f>FEB!D19</f>
        <v>0</v>
      </c>
      <c r="E19" s="65">
        <f>SUM(F19)+FEB!E19</f>
        <v>0</v>
      </c>
      <c r="F19" s="194"/>
      <c r="G19" s="195"/>
      <c r="H19" s="152">
        <f>SUM(F31)</f>
        <v>0</v>
      </c>
      <c r="I19" s="202"/>
      <c r="J19" s="203"/>
      <c r="K19" s="29" t="s">
        <v>67</v>
      </c>
    </row>
    <row r="20" spans="1:11" ht="25.5" customHeight="1" thickBot="1" x14ac:dyDescent="0.25">
      <c r="A20" s="12" t="s">
        <v>21</v>
      </c>
      <c r="B20" s="148" t="s">
        <v>20</v>
      </c>
      <c r="C20" s="149"/>
      <c r="D20" s="64">
        <f>FEB!D20</f>
        <v>0</v>
      </c>
      <c r="E20" s="65">
        <f>SUM(F20)+FEB!E20</f>
        <v>0</v>
      </c>
      <c r="F20" s="194"/>
      <c r="G20" s="195"/>
      <c r="H20" s="46" t="s">
        <v>73</v>
      </c>
      <c r="I20" s="155" t="s">
        <v>89</v>
      </c>
      <c r="J20" s="143"/>
      <c r="K20" s="30"/>
    </row>
    <row r="21" spans="1:11" ht="25.5" customHeight="1" thickBot="1" x14ac:dyDescent="0.25">
      <c r="A21" s="13" t="s">
        <v>46</v>
      </c>
      <c r="B21" s="148" t="s">
        <v>47</v>
      </c>
      <c r="C21" s="149"/>
      <c r="D21" s="64">
        <f>FEB!D21</f>
        <v>0</v>
      </c>
      <c r="E21" s="65">
        <f>SUM(F21)+FEB!E21</f>
        <v>0</v>
      </c>
      <c r="F21" s="194"/>
      <c r="G21" s="195"/>
      <c r="H21" s="47"/>
      <c r="I21" s="146"/>
      <c r="J21" s="147"/>
      <c r="K21" s="31"/>
    </row>
    <row r="22" spans="1:11" ht="25.5" customHeight="1" thickBot="1" x14ac:dyDescent="0.25">
      <c r="A22" s="12" t="s">
        <v>45</v>
      </c>
      <c r="B22" s="148" t="s">
        <v>44</v>
      </c>
      <c r="C22" s="149"/>
      <c r="D22" s="64">
        <f>FEB!D22</f>
        <v>0</v>
      </c>
      <c r="E22" s="65">
        <f>SUM(F22)+FEB!E22</f>
        <v>0</v>
      </c>
      <c r="F22" s="194"/>
      <c r="G22" s="195"/>
      <c r="H22" s="53"/>
      <c r="I22" s="242"/>
      <c r="J22" s="186"/>
      <c r="K22" s="31" t="s">
        <v>68</v>
      </c>
    </row>
    <row r="23" spans="1:11" ht="25.5" customHeight="1" thickBot="1" x14ac:dyDescent="0.25">
      <c r="A23" s="12">
        <v>13</v>
      </c>
      <c r="B23" s="148" t="s">
        <v>4</v>
      </c>
      <c r="C23" s="158"/>
      <c r="D23" s="64">
        <f>FEB!D23</f>
        <v>0</v>
      </c>
      <c r="E23" s="65">
        <f>SUM(F23)+FEB!E23</f>
        <v>0</v>
      </c>
      <c r="F23" s="194"/>
      <c r="G23" s="195"/>
      <c r="H23" s="53"/>
      <c r="I23" s="242"/>
      <c r="J23" s="186"/>
      <c r="K23" s="90" t="str">
        <f>+C10</f>
        <v/>
      </c>
    </row>
    <row r="24" spans="1:11" ht="25.5" customHeight="1" thickBot="1" x14ac:dyDescent="0.25">
      <c r="A24" s="12">
        <v>14</v>
      </c>
      <c r="B24" s="148" t="s">
        <v>5</v>
      </c>
      <c r="C24" s="158"/>
      <c r="D24" s="64">
        <f>FEB!D24</f>
        <v>0</v>
      </c>
      <c r="E24" s="65">
        <f>SUM(F24)+FEB!E24</f>
        <v>0</v>
      </c>
      <c r="F24" s="194"/>
      <c r="G24" s="195"/>
      <c r="H24" s="53"/>
      <c r="I24" s="242"/>
      <c r="J24" s="186"/>
      <c r="K24" s="32"/>
    </row>
    <row r="25" spans="1:11" ht="25.5" customHeight="1" thickBot="1" x14ac:dyDescent="0.25">
      <c r="A25" s="12">
        <v>16</v>
      </c>
      <c r="B25" s="148" t="s">
        <v>31</v>
      </c>
      <c r="C25" s="158"/>
      <c r="D25" s="64">
        <f>FEB!D25</f>
        <v>0</v>
      </c>
      <c r="E25" s="65">
        <f>SUM(F25)+FEB!E25</f>
        <v>0</v>
      </c>
      <c r="F25" s="194"/>
      <c r="G25" s="195"/>
      <c r="H25" s="53"/>
      <c r="I25" s="242"/>
      <c r="J25" s="186"/>
      <c r="K25" s="31" t="s">
        <v>50</v>
      </c>
    </row>
    <row r="26" spans="1:11" ht="25.5" customHeight="1" thickBot="1" x14ac:dyDescent="0.25">
      <c r="A26" s="12">
        <v>17</v>
      </c>
      <c r="B26" s="148" t="s">
        <v>6</v>
      </c>
      <c r="C26" s="158"/>
      <c r="D26" s="64">
        <f>FEB!D26</f>
        <v>0</v>
      </c>
      <c r="E26" s="65">
        <f>SUM(F26)+FEB!E26</f>
        <v>0</v>
      </c>
      <c r="F26" s="194"/>
      <c r="G26" s="195"/>
      <c r="H26" s="53"/>
      <c r="I26" s="242"/>
      <c r="J26" s="186"/>
      <c r="K26" s="90" t="str">
        <f>+B16</f>
        <v/>
      </c>
    </row>
    <row r="27" spans="1:11" ht="25.5" customHeight="1" thickBot="1" x14ac:dyDescent="0.25">
      <c r="A27" s="12">
        <v>18</v>
      </c>
      <c r="B27" s="148" t="s">
        <v>32</v>
      </c>
      <c r="C27" s="158"/>
      <c r="D27" s="64">
        <f>FEB!D27</f>
        <v>0</v>
      </c>
      <c r="E27" s="65">
        <f>SUM(F27)+FEB!E27</f>
        <v>0</v>
      </c>
      <c r="F27" s="194"/>
      <c r="G27" s="195"/>
      <c r="H27" s="53"/>
      <c r="I27" s="242"/>
      <c r="J27" s="186"/>
      <c r="K27" s="31"/>
    </row>
    <row r="28" spans="1:11" ht="25.5" customHeight="1" thickBot="1" x14ac:dyDescent="0.25">
      <c r="A28" s="12">
        <v>20</v>
      </c>
      <c r="B28" s="148" t="s">
        <v>23</v>
      </c>
      <c r="C28" s="158"/>
      <c r="D28" s="64">
        <f>FEB!D28</f>
        <v>0</v>
      </c>
      <c r="E28" s="65">
        <f>SUM(F28)+FEB!E28</f>
        <v>0</v>
      </c>
      <c r="F28" s="194"/>
      <c r="G28" s="195"/>
      <c r="H28" s="53"/>
      <c r="I28" s="242"/>
      <c r="J28" s="186"/>
      <c r="K28" s="32" t="s">
        <v>48</v>
      </c>
    </row>
    <row r="29" spans="1:11" ht="24.95" customHeight="1" thickBot="1" x14ac:dyDescent="0.25">
      <c r="A29" s="12">
        <v>21</v>
      </c>
      <c r="B29" s="115" t="s">
        <v>7</v>
      </c>
      <c r="C29" s="161"/>
      <c r="D29" s="66">
        <f>SUM(D19:D28)</f>
        <v>0</v>
      </c>
      <c r="E29" s="66">
        <f>SUM(E19:E28)</f>
        <v>0</v>
      </c>
      <c r="F29" s="162">
        <f>SUM(F19:G28)</f>
        <v>0</v>
      </c>
      <c r="G29" s="163"/>
      <c r="H29" s="53"/>
      <c r="I29" s="242"/>
      <c r="J29" s="186"/>
      <c r="K29" s="92">
        <f>F31</f>
        <v>0</v>
      </c>
    </row>
    <row r="30" spans="1:11" ht="24.95" customHeight="1" thickBot="1" x14ac:dyDescent="0.25">
      <c r="A30" s="12">
        <v>22</v>
      </c>
      <c r="B30" s="159" t="s">
        <v>30</v>
      </c>
      <c r="C30" s="160"/>
      <c r="D30" s="64">
        <f>FEB!D30</f>
        <v>0</v>
      </c>
      <c r="E30" s="65">
        <f>ROUND(SUM(F30),2)+FEB!E30</f>
        <v>0</v>
      </c>
      <c r="F30" s="194"/>
      <c r="G30" s="195"/>
      <c r="H30" s="53"/>
      <c r="I30" s="242"/>
      <c r="J30" s="186"/>
      <c r="K30" s="33"/>
    </row>
    <row r="31" spans="1:11" ht="24.95" customHeight="1" thickBot="1" x14ac:dyDescent="0.25">
      <c r="A31" s="12">
        <v>23</v>
      </c>
      <c r="B31" s="115" t="s">
        <v>55</v>
      </c>
      <c r="C31" s="161"/>
      <c r="D31" s="66">
        <f>SUM(D29:D30)</f>
        <v>0</v>
      </c>
      <c r="E31" s="66">
        <f>SUM(E29:E30)</f>
        <v>0</v>
      </c>
      <c r="F31" s="162">
        <f>SUM(F29:G30)</f>
        <v>0</v>
      </c>
      <c r="G31" s="163"/>
      <c r="H31" s="53"/>
      <c r="I31" s="242"/>
      <c r="J31" s="186"/>
      <c r="K31" s="33" t="s">
        <v>49</v>
      </c>
    </row>
    <row r="32" spans="1:11" ht="24.95" customHeight="1" thickBot="1" x14ac:dyDescent="0.25">
      <c r="A32" s="12">
        <v>24</v>
      </c>
      <c r="B32" s="164" t="s">
        <v>22</v>
      </c>
      <c r="C32" s="165"/>
      <c r="D32" s="64">
        <f>FEB!D32</f>
        <v>0</v>
      </c>
      <c r="E32" s="65">
        <f>SUM(F32)+FEB!E32</f>
        <v>0</v>
      </c>
      <c r="F32" s="194"/>
      <c r="G32" s="195"/>
      <c r="H32" s="53"/>
      <c r="I32" s="242"/>
      <c r="J32" s="186"/>
      <c r="K32" s="34" t="s">
        <v>51</v>
      </c>
    </row>
    <row r="33" spans="1:11" ht="24.95" customHeight="1" thickBot="1" x14ac:dyDescent="0.25">
      <c r="A33" s="12">
        <v>25</v>
      </c>
      <c r="B33" s="166" t="s">
        <v>8</v>
      </c>
      <c r="C33" s="167"/>
      <c r="D33" s="66">
        <f>SUM(D31:D32)</f>
        <v>0</v>
      </c>
      <c r="E33" s="66">
        <f>SUM(E31:E32)</f>
        <v>0</v>
      </c>
      <c r="F33" s="162">
        <f>SUM(F31:G32)</f>
        <v>0</v>
      </c>
      <c r="G33" s="163"/>
      <c r="H33" s="60"/>
      <c r="I33" s="179"/>
      <c r="J33" s="180"/>
      <c r="K33" s="34"/>
    </row>
    <row r="34" spans="1:11" ht="27.75" customHeight="1" x14ac:dyDescent="0.3">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1"/>
      <c r="D38" s="191"/>
      <c r="E38" s="191"/>
      <c r="F38" s="243"/>
      <c r="G38" s="184" t="s">
        <v>10</v>
      </c>
      <c r="H38" s="185"/>
      <c r="I38" s="185"/>
      <c r="J38" s="185"/>
      <c r="K38" s="186"/>
    </row>
    <row r="39" spans="1:11" ht="51" customHeight="1" thickBot="1" x14ac:dyDescent="0.25">
      <c r="A39" s="174" t="s">
        <v>17</v>
      </c>
      <c r="B39" s="175"/>
      <c r="C39" s="176" t="s">
        <v>76</v>
      </c>
      <c r="D39" s="177"/>
      <c r="E39" s="177"/>
      <c r="F39" s="178"/>
      <c r="G39" s="201"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n/KqBpmqdsvSSC3LrA2u/r06p6oQJFGY4TGprShnONRhV0qvSY1oEdRakwe7je1V/AovRfODVYmm0wbQewXoYg==" saltValue="KjYm+mxOc/G+hvoQEzg6yw=="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24:C24"/>
    <mergeCell ref="F24:G24"/>
    <mergeCell ref="B25:C25"/>
    <mergeCell ref="F25:G25"/>
    <mergeCell ref="B30:C30"/>
    <mergeCell ref="F30:G30"/>
    <mergeCell ref="B26:C26"/>
    <mergeCell ref="F26:G26"/>
    <mergeCell ref="B31:C31"/>
    <mergeCell ref="B27:C27"/>
    <mergeCell ref="F27:G27"/>
    <mergeCell ref="B22:C22"/>
    <mergeCell ref="F22:G22"/>
    <mergeCell ref="B23:C23"/>
    <mergeCell ref="F23:G23"/>
    <mergeCell ref="B33:C33"/>
    <mergeCell ref="F33:G33"/>
    <mergeCell ref="B32:C32"/>
    <mergeCell ref="F32:G32"/>
    <mergeCell ref="B28:C28"/>
    <mergeCell ref="F28:G28"/>
    <mergeCell ref="B29:C29"/>
    <mergeCell ref="F29:G29"/>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54" priority="13">
      <formula>D19&lt;E19</formula>
    </cfRule>
  </conditionalFormatting>
  <conditionalFormatting sqref="F20:G20">
    <cfRule type="expression" dxfId="53" priority="12">
      <formula>D20&lt;E20</formula>
    </cfRule>
  </conditionalFormatting>
  <conditionalFormatting sqref="F21:G21">
    <cfRule type="expression" dxfId="52" priority="11">
      <formula>D21&lt;E21</formula>
    </cfRule>
  </conditionalFormatting>
  <conditionalFormatting sqref="F22:G22">
    <cfRule type="expression" dxfId="51" priority="10">
      <formula>D22&lt;E22</formula>
    </cfRule>
  </conditionalFormatting>
  <conditionalFormatting sqref="F23:G23">
    <cfRule type="expression" dxfId="50" priority="9">
      <formula>D23&lt;E23</formula>
    </cfRule>
  </conditionalFormatting>
  <conditionalFormatting sqref="F24:G24">
    <cfRule type="expression" dxfId="49" priority="8">
      <formula>D24&lt;E24</formula>
    </cfRule>
  </conditionalFormatting>
  <conditionalFormatting sqref="F25:G25">
    <cfRule type="expression" dxfId="48" priority="7">
      <formula>D25&lt;E25</formula>
    </cfRule>
  </conditionalFormatting>
  <conditionalFormatting sqref="F26:G26">
    <cfRule type="expression" dxfId="47" priority="6">
      <formula>D26&lt;E26</formula>
    </cfRule>
  </conditionalFormatting>
  <conditionalFormatting sqref="F27:G27">
    <cfRule type="expression" dxfId="46" priority="5">
      <formula>D27&lt;E27</formula>
    </cfRule>
  </conditionalFormatting>
  <conditionalFormatting sqref="F28:G28">
    <cfRule type="expression" dxfId="45" priority="4">
      <formula>D28&lt;E28</formula>
    </cfRule>
  </conditionalFormatting>
  <conditionalFormatting sqref="F30:G30">
    <cfRule type="expression" dxfId="44" priority="1">
      <formula>D30&lt;E30</formula>
    </cfRule>
  </conditionalFormatting>
  <pageMargins left="0.62" right="0.22" top="0.18" bottom="0.18" header="0.18" footer="0.18"/>
  <pageSetup scale="7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tr">
        <f>+JUL!K1</f>
        <v>FY - 2024</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255" t="str">
        <f>IF(MAR!C6="","",MAR!C6)</f>
        <v/>
      </c>
      <c r="D6" s="255"/>
      <c r="E6" s="256"/>
      <c r="F6" s="99" t="s">
        <v>69</v>
      </c>
      <c r="G6" s="100"/>
      <c r="H6" s="1"/>
      <c r="I6" s="63"/>
      <c r="J6" s="103"/>
      <c r="K6" s="104"/>
    </row>
    <row r="7" spans="1:11" ht="13.5" customHeight="1" thickBot="1" x14ac:dyDescent="0.25">
      <c r="A7" s="115" t="s">
        <v>28</v>
      </c>
      <c r="B7" s="116"/>
      <c r="C7" s="255" t="str">
        <f>IF(MAR!C7="","",MAR!C7)</f>
        <v/>
      </c>
      <c r="D7" s="255"/>
      <c r="E7" s="256"/>
      <c r="F7" s="99" t="s">
        <v>24</v>
      </c>
      <c r="G7" s="100"/>
      <c r="H7" s="100"/>
      <c r="I7" s="101"/>
      <c r="J7" s="254">
        <f>+Sheet1!G15</f>
        <v>45412</v>
      </c>
      <c r="K7" s="102"/>
    </row>
    <row r="8" spans="1:11" ht="13.5" customHeight="1" thickBot="1" x14ac:dyDescent="0.25">
      <c r="A8" s="119"/>
      <c r="B8" s="120"/>
      <c r="C8" s="255" t="str">
        <f>IF(MAR!C8="","",MAR!C8)</f>
        <v/>
      </c>
      <c r="D8" s="255"/>
      <c r="E8" s="256"/>
      <c r="F8" s="99" t="s">
        <v>41</v>
      </c>
      <c r="G8" s="100"/>
      <c r="H8" s="100"/>
      <c r="I8" s="101"/>
      <c r="J8" s="253" t="str">
        <f>+Sheet1!L15</f>
        <v>04/01/2024 thru 04/30/2024</v>
      </c>
      <c r="K8" s="102"/>
    </row>
    <row r="9" spans="1:11" ht="13.5" customHeight="1" thickBot="1" x14ac:dyDescent="0.25">
      <c r="A9" s="115" t="s">
        <v>66</v>
      </c>
      <c r="B9" s="116"/>
      <c r="C9" s="255" t="str">
        <f>IF(MAR!C9="","",MAR!C9)</f>
        <v/>
      </c>
      <c r="D9" s="255"/>
      <c r="E9" s="256"/>
      <c r="F9" s="99" t="s">
        <v>25</v>
      </c>
      <c r="G9" s="100"/>
      <c r="H9" s="100"/>
      <c r="I9" s="101"/>
      <c r="J9" s="258" t="str">
        <f>IF(MAR!J9="","",MAR!J9)</f>
        <v/>
      </c>
      <c r="K9" s="102"/>
    </row>
    <row r="10" spans="1:11" ht="13.5" customHeight="1" thickBot="1" x14ac:dyDescent="0.25">
      <c r="A10" s="115" t="s">
        <v>40</v>
      </c>
      <c r="B10" s="116"/>
      <c r="C10" s="255" t="str">
        <f>IF(MAR!C10="","",MAR!C10)</f>
        <v/>
      </c>
      <c r="D10" s="255"/>
      <c r="E10" s="256"/>
      <c r="F10" s="99" t="s">
        <v>11</v>
      </c>
      <c r="G10" s="100"/>
      <c r="H10" s="1"/>
      <c r="I10" s="63"/>
      <c r="J10" s="258" t="str">
        <f>IF(MAR!J10="","",MAR!J10)</f>
        <v/>
      </c>
      <c r="K10" s="102"/>
    </row>
    <row r="11" spans="1:11" ht="13.5" customHeight="1" thickBot="1" x14ac:dyDescent="0.25">
      <c r="A11" s="115" t="s">
        <v>12</v>
      </c>
      <c r="B11" s="116"/>
      <c r="C11" s="255" t="str">
        <f>IF(MAR!C11="","",MAR!C11)</f>
        <v/>
      </c>
      <c r="D11" s="255"/>
      <c r="E11" s="256"/>
      <c r="F11" s="59" t="s">
        <v>26</v>
      </c>
      <c r="G11" s="1"/>
      <c r="H11" s="1"/>
      <c r="I11" s="63"/>
      <c r="J11" s="258" t="str">
        <f>IF(MAR!J11="","",MAR!J11)</f>
        <v/>
      </c>
      <c r="K11" s="26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t="str">
        <f>IF(MAR!B16="","",MAR!B16)</f>
        <v/>
      </c>
      <c r="C16" s="198"/>
      <c r="D16" s="128" t="s">
        <v>13</v>
      </c>
      <c r="E16" s="131" t="s">
        <v>39</v>
      </c>
      <c r="F16" s="134" t="s">
        <v>38</v>
      </c>
      <c r="G16" s="135"/>
      <c r="H16" s="128"/>
      <c r="I16" s="142" t="s">
        <v>3</v>
      </c>
      <c r="J16" s="143"/>
      <c r="K16" s="121" t="s">
        <v>37</v>
      </c>
    </row>
    <row r="17" spans="1:11" ht="12.75" customHeight="1" thickBot="1" x14ac:dyDescent="0.25">
      <c r="A17" s="9" t="s">
        <v>2</v>
      </c>
      <c r="B17" s="124" t="str">
        <f>IF(MAR!B17="","",MAR!B17)</f>
        <v/>
      </c>
      <c r="C17" s="198"/>
      <c r="D17" s="129"/>
      <c r="E17" s="132"/>
      <c r="F17" s="136"/>
      <c r="G17" s="137"/>
      <c r="H17" s="138"/>
      <c r="I17" s="144"/>
      <c r="J17" s="145"/>
      <c r="K17" s="122"/>
    </row>
    <row r="18" spans="1:11" ht="15" customHeight="1" thickBot="1" x14ac:dyDescent="0.25">
      <c r="A18" s="10" t="s">
        <v>54</v>
      </c>
      <c r="B18" s="199" t="str">
        <f>IF(MAR!B18="","",MAR!B18)</f>
        <v/>
      </c>
      <c r="C18" s="200"/>
      <c r="D18" s="130"/>
      <c r="E18" s="133"/>
      <c r="F18" s="139"/>
      <c r="G18" s="140"/>
      <c r="H18" s="141"/>
      <c r="I18" s="146"/>
      <c r="J18" s="147"/>
      <c r="K18" s="123"/>
    </row>
    <row r="19" spans="1:11" ht="25.5" customHeight="1" thickBot="1" x14ac:dyDescent="0.25">
      <c r="A19" s="12" t="s">
        <v>42</v>
      </c>
      <c r="B19" s="148" t="s">
        <v>43</v>
      </c>
      <c r="C19" s="149"/>
      <c r="D19" s="64">
        <f>MAR!D19</f>
        <v>0</v>
      </c>
      <c r="E19" s="65">
        <f>SUM(F19)+MAR!E19</f>
        <v>0</v>
      </c>
      <c r="F19" s="194"/>
      <c r="G19" s="195"/>
      <c r="H19" s="152">
        <f>SUM(F31)</f>
        <v>0</v>
      </c>
      <c r="I19" s="202"/>
      <c r="J19" s="203"/>
      <c r="K19" s="29" t="s">
        <v>67</v>
      </c>
    </row>
    <row r="20" spans="1:11" ht="25.5" customHeight="1" thickBot="1" x14ac:dyDescent="0.25">
      <c r="A20" s="12" t="s">
        <v>21</v>
      </c>
      <c r="B20" s="148" t="s">
        <v>20</v>
      </c>
      <c r="C20" s="149"/>
      <c r="D20" s="64">
        <f>MAR!D20</f>
        <v>0</v>
      </c>
      <c r="E20" s="65">
        <f>SUM(F20)+MAR!E20</f>
        <v>0</v>
      </c>
      <c r="F20" s="194"/>
      <c r="G20" s="195"/>
      <c r="H20" s="39" t="s">
        <v>73</v>
      </c>
      <c r="I20" s="155" t="s">
        <v>89</v>
      </c>
      <c r="J20" s="143"/>
      <c r="K20" s="30"/>
    </row>
    <row r="21" spans="1:11" ht="25.5" customHeight="1" thickBot="1" x14ac:dyDescent="0.25">
      <c r="A21" s="13" t="s">
        <v>46</v>
      </c>
      <c r="B21" s="148" t="s">
        <v>47</v>
      </c>
      <c r="C21" s="149"/>
      <c r="D21" s="64">
        <f>MAR!D21</f>
        <v>0</v>
      </c>
      <c r="E21" s="65">
        <f>SUM(F21)+MAR!E21</f>
        <v>0</v>
      </c>
      <c r="F21" s="194"/>
      <c r="G21" s="195"/>
      <c r="H21" s="58"/>
      <c r="I21" s="146"/>
      <c r="J21" s="147"/>
      <c r="K21" s="31"/>
    </row>
    <row r="22" spans="1:11" ht="25.5" customHeight="1" thickBot="1" x14ac:dyDescent="0.25">
      <c r="A22" s="12" t="s">
        <v>45</v>
      </c>
      <c r="B22" s="148" t="s">
        <v>44</v>
      </c>
      <c r="C22" s="149"/>
      <c r="D22" s="64">
        <f>MAR!D22</f>
        <v>0</v>
      </c>
      <c r="E22" s="65">
        <f>SUM(F22)+MAR!E22</f>
        <v>0</v>
      </c>
      <c r="F22" s="194"/>
      <c r="G22" s="195"/>
      <c r="H22" s="53"/>
      <c r="I22" s="242"/>
      <c r="J22" s="186"/>
      <c r="K22" s="31" t="s">
        <v>68</v>
      </c>
    </row>
    <row r="23" spans="1:11" ht="25.5" customHeight="1" thickBot="1" x14ac:dyDescent="0.25">
      <c r="A23" s="12">
        <v>13</v>
      </c>
      <c r="B23" s="148" t="s">
        <v>4</v>
      </c>
      <c r="C23" s="158"/>
      <c r="D23" s="64">
        <f>MAR!D23</f>
        <v>0</v>
      </c>
      <c r="E23" s="65">
        <f>SUM(F23)+MAR!E23</f>
        <v>0</v>
      </c>
      <c r="F23" s="194"/>
      <c r="G23" s="195"/>
      <c r="H23" s="53"/>
      <c r="I23" s="242"/>
      <c r="J23" s="186"/>
      <c r="K23" s="90" t="str">
        <f>+C10</f>
        <v/>
      </c>
    </row>
    <row r="24" spans="1:11" ht="25.5" customHeight="1" thickBot="1" x14ac:dyDescent="0.25">
      <c r="A24" s="12">
        <v>14</v>
      </c>
      <c r="B24" s="148" t="s">
        <v>5</v>
      </c>
      <c r="C24" s="158"/>
      <c r="D24" s="64">
        <f>MAR!D24</f>
        <v>0</v>
      </c>
      <c r="E24" s="65">
        <f>SUM(F24)+MAR!E24</f>
        <v>0</v>
      </c>
      <c r="F24" s="194"/>
      <c r="G24" s="195"/>
      <c r="H24" s="53"/>
      <c r="I24" s="242"/>
      <c r="J24" s="186"/>
      <c r="K24" s="32"/>
    </row>
    <row r="25" spans="1:11" ht="25.5" customHeight="1" thickBot="1" x14ac:dyDescent="0.25">
      <c r="A25" s="12">
        <v>16</v>
      </c>
      <c r="B25" s="148" t="s">
        <v>31</v>
      </c>
      <c r="C25" s="158"/>
      <c r="D25" s="64">
        <f>MAR!D25</f>
        <v>0</v>
      </c>
      <c r="E25" s="65">
        <f>SUM(F25)+MAR!E25</f>
        <v>0</v>
      </c>
      <c r="F25" s="194"/>
      <c r="G25" s="195"/>
      <c r="H25" s="53"/>
      <c r="I25" s="242"/>
      <c r="J25" s="186"/>
      <c r="K25" s="31" t="s">
        <v>50</v>
      </c>
    </row>
    <row r="26" spans="1:11" ht="25.5" customHeight="1" thickBot="1" x14ac:dyDescent="0.25">
      <c r="A26" s="12">
        <v>17</v>
      </c>
      <c r="B26" s="148" t="s">
        <v>6</v>
      </c>
      <c r="C26" s="158"/>
      <c r="D26" s="64">
        <f>MAR!D26</f>
        <v>0</v>
      </c>
      <c r="E26" s="65">
        <f>SUM(F26)+MAR!E26</f>
        <v>0</v>
      </c>
      <c r="F26" s="194"/>
      <c r="G26" s="195"/>
      <c r="H26" s="53"/>
      <c r="I26" s="242"/>
      <c r="J26" s="186"/>
      <c r="K26" s="90" t="str">
        <f>+B16</f>
        <v/>
      </c>
    </row>
    <row r="27" spans="1:11" ht="25.5" customHeight="1" thickBot="1" x14ac:dyDescent="0.25">
      <c r="A27" s="12">
        <v>18</v>
      </c>
      <c r="B27" s="148" t="s">
        <v>32</v>
      </c>
      <c r="C27" s="158"/>
      <c r="D27" s="64">
        <f>MAR!D27</f>
        <v>0</v>
      </c>
      <c r="E27" s="65">
        <f>SUM(F27)+MAR!E27</f>
        <v>0</v>
      </c>
      <c r="F27" s="194"/>
      <c r="G27" s="195"/>
      <c r="H27" s="53"/>
      <c r="I27" s="242"/>
      <c r="J27" s="186"/>
      <c r="K27" s="31"/>
    </row>
    <row r="28" spans="1:11" ht="25.5" customHeight="1" thickBot="1" x14ac:dyDescent="0.25">
      <c r="A28" s="12">
        <v>20</v>
      </c>
      <c r="B28" s="148" t="s">
        <v>23</v>
      </c>
      <c r="C28" s="158"/>
      <c r="D28" s="64">
        <f>MAR!D28</f>
        <v>0</v>
      </c>
      <c r="E28" s="65">
        <f>SUM(F28)+MAR!E28</f>
        <v>0</v>
      </c>
      <c r="F28" s="194"/>
      <c r="G28" s="195"/>
      <c r="H28" s="53"/>
      <c r="I28" s="242"/>
      <c r="J28" s="186"/>
      <c r="K28" s="32" t="s">
        <v>48</v>
      </c>
    </row>
    <row r="29" spans="1:11" ht="24.95" customHeight="1" thickBot="1" x14ac:dyDescent="0.25">
      <c r="A29" s="12">
        <v>21</v>
      </c>
      <c r="B29" s="115" t="s">
        <v>7</v>
      </c>
      <c r="C29" s="161"/>
      <c r="D29" s="66">
        <f>SUM(D19:D28)</f>
        <v>0</v>
      </c>
      <c r="E29" s="66">
        <f>SUM(E19:E28)</f>
        <v>0</v>
      </c>
      <c r="F29" s="162">
        <f>SUM(F19:G28)</f>
        <v>0</v>
      </c>
      <c r="G29" s="163"/>
      <c r="H29" s="53"/>
      <c r="I29" s="242"/>
      <c r="J29" s="186"/>
      <c r="K29" s="92">
        <f>F31</f>
        <v>0</v>
      </c>
    </row>
    <row r="30" spans="1:11" ht="24.95" customHeight="1" thickBot="1" x14ac:dyDescent="0.25">
      <c r="A30" s="12">
        <v>22</v>
      </c>
      <c r="B30" s="159" t="s">
        <v>30</v>
      </c>
      <c r="C30" s="160"/>
      <c r="D30" s="64">
        <f>MAR!D30</f>
        <v>0</v>
      </c>
      <c r="E30" s="65">
        <f>ROUND(SUM(F30),2)+MAR!E30</f>
        <v>0</v>
      </c>
      <c r="F30" s="194"/>
      <c r="G30" s="195"/>
      <c r="H30" s="53"/>
      <c r="I30" s="242"/>
      <c r="J30" s="186"/>
      <c r="K30" s="33"/>
    </row>
    <row r="31" spans="1:11" ht="24.95" customHeight="1" thickBot="1" x14ac:dyDescent="0.25">
      <c r="A31" s="12">
        <v>23</v>
      </c>
      <c r="B31" s="115" t="s">
        <v>55</v>
      </c>
      <c r="C31" s="161"/>
      <c r="D31" s="66">
        <f>SUM(D29:D30)</f>
        <v>0</v>
      </c>
      <c r="E31" s="66">
        <f>SUM(E29:E30)</f>
        <v>0</v>
      </c>
      <c r="F31" s="162">
        <f>SUM(F29:G30)</f>
        <v>0</v>
      </c>
      <c r="G31" s="163"/>
      <c r="H31" s="53"/>
      <c r="I31" s="242"/>
      <c r="J31" s="186"/>
      <c r="K31" s="33" t="s">
        <v>49</v>
      </c>
    </row>
    <row r="32" spans="1:11" ht="24.95" customHeight="1" thickBot="1" x14ac:dyDescent="0.25">
      <c r="A32" s="12">
        <v>24</v>
      </c>
      <c r="B32" s="164" t="s">
        <v>22</v>
      </c>
      <c r="C32" s="165"/>
      <c r="D32" s="64">
        <f>MAR!D32</f>
        <v>0</v>
      </c>
      <c r="E32" s="65">
        <f>SUM(F32)+MAR!E32</f>
        <v>0</v>
      </c>
      <c r="F32" s="194"/>
      <c r="G32" s="195"/>
      <c r="H32" s="53"/>
      <c r="I32" s="242"/>
      <c r="J32" s="186"/>
      <c r="K32" s="34" t="s">
        <v>51</v>
      </c>
    </row>
    <row r="33" spans="1:11" ht="24.95" customHeight="1" thickBot="1" x14ac:dyDescent="0.25">
      <c r="A33" s="12">
        <v>25</v>
      </c>
      <c r="B33" s="166" t="s">
        <v>8</v>
      </c>
      <c r="C33" s="167"/>
      <c r="D33" s="66">
        <f>SUM(D31:D32)</f>
        <v>0</v>
      </c>
      <c r="E33" s="66">
        <f>SUM(E31:E32)</f>
        <v>0</v>
      </c>
      <c r="F33" s="162">
        <f>SUM(F31:G32)</f>
        <v>0</v>
      </c>
      <c r="G33" s="163"/>
      <c r="H33" s="60"/>
      <c r="I33" s="179"/>
      <c r="J33" s="180"/>
      <c r="K33" s="34"/>
    </row>
    <row r="34" spans="1:11" ht="27.75" customHeight="1" x14ac:dyDescent="0.3">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72</v>
      </c>
      <c r="B38" s="191"/>
      <c r="C38" s="191"/>
      <c r="D38" s="191"/>
      <c r="E38" s="191"/>
      <c r="F38" s="243"/>
      <c r="G38" s="184" t="s">
        <v>10</v>
      </c>
      <c r="H38" s="185"/>
      <c r="I38" s="185"/>
      <c r="J38" s="185"/>
      <c r="K38" s="186"/>
    </row>
    <row r="39" spans="1:11" ht="51" customHeight="1" thickBot="1" x14ac:dyDescent="0.25">
      <c r="A39" s="174" t="s">
        <v>17</v>
      </c>
      <c r="B39" s="175"/>
      <c r="C39" s="176" t="s">
        <v>76</v>
      </c>
      <c r="D39" s="177"/>
      <c r="E39" s="177"/>
      <c r="F39" s="178"/>
      <c r="G39" s="201"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UBQwWblX57lC+yjxc2y5zzjX3HjBtRAUlLiTIbHEavlhohAw82Hv+1b1BYOKloQ02rALREJUlSNi+xB25sI+1Q==" saltValue="QUMuHOwpEjrUVpCHzcyZhg=="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30:C30"/>
    <mergeCell ref="F30:G30"/>
    <mergeCell ref="B26:C26"/>
    <mergeCell ref="F26:G26"/>
    <mergeCell ref="B27:C27"/>
    <mergeCell ref="F27:G27"/>
    <mergeCell ref="B28:C28"/>
    <mergeCell ref="F28:G28"/>
    <mergeCell ref="B29:C29"/>
    <mergeCell ref="F29:G29"/>
    <mergeCell ref="B31:C31"/>
    <mergeCell ref="B22:C22"/>
    <mergeCell ref="F22:G22"/>
    <mergeCell ref="B23:C23"/>
    <mergeCell ref="F23:G23"/>
    <mergeCell ref="B33:C33"/>
    <mergeCell ref="F33:G33"/>
    <mergeCell ref="B32:C32"/>
    <mergeCell ref="F32:G32"/>
    <mergeCell ref="B24:C24"/>
    <mergeCell ref="F24:G24"/>
    <mergeCell ref="B25:C25"/>
    <mergeCell ref="F25:G25"/>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43" priority="13">
      <formula>D19&lt;E19</formula>
    </cfRule>
  </conditionalFormatting>
  <conditionalFormatting sqref="F20:G20">
    <cfRule type="expression" dxfId="42" priority="12">
      <formula>D20&lt;E20</formula>
    </cfRule>
  </conditionalFormatting>
  <conditionalFormatting sqref="F21:G21">
    <cfRule type="expression" dxfId="41" priority="11">
      <formula>D21&lt;E21</formula>
    </cfRule>
  </conditionalFormatting>
  <conditionalFormatting sqref="F22:G22">
    <cfRule type="expression" dxfId="40" priority="10">
      <formula>D22&lt;E22</formula>
    </cfRule>
  </conditionalFormatting>
  <conditionalFormatting sqref="F23:G23">
    <cfRule type="expression" dxfId="39" priority="9">
      <formula>D23&lt;E23</formula>
    </cfRule>
  </conditionalFormatting>
  <conditionalFormatting sqref="F24:G24">
    <cfRule type="expression" dxfId="38" priority="8">
      <formula>D24&lt;E24</formula>
    </cfRule>
  </conditionalFormatting>
  <conditionalFormatting sqref="F25:G25">
    <cfRule type="expression" dxfId="37" priority="7">
      <formula>D25&lt;E25</formula>
    </cfRule>
  </conditionalFormatting>
  <conditionalFormatting sqref="F26:G26">
    <cfRule type="expression" dxfId="36" priority="6">
      <formula>D26&lt;E26</formula>
    </cfRule>
  </conditionalFormatting>
  <conditionalFormatting sqref="F27:G27">
    <cfRule type="expression" dxfId="35" priority="5">
      <formula>D27&lt;E27</formula>
    </cfRule>
  </conditionalFormatting>
  <conditionalFormatting sqref="F28:G28">
    <cfRule type="expression" dxfId="34" priority="4">
      <formula>D28&lt;E28</formula>
    </cfRule>
  </conditionalFormatting>
  <conditionalFormatting sqref="F30:G30">
    <cfRule type="expression" dxfId="33" priority="1">
      <formula>D30&lt;E30</formula>
    </cfRule>
  </conditionalFormatting>
  <pageMargins left="0.62" right="0.22" top="0.18" bottom="0.18" header="0.18" footer="0.18"/>
  <pageSetup scale="7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tr">
        <f>+JUL!K1</f>
        <v>FY - 2024</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255" t="str">
        <f>IF(APR!C6="","",APR!C6)</f>
        <v/>
      </c>
      <c r="D6" s="255"/>
      <c r="E6" s="256"/>
      <c r="F6" s="99" t="s">
        <v>69</v>
      </c>
      <c r="G6" s="100"/>
      <c r="H6" s="1"/>
      <c r="I6" s="63"/>
      <c r="J6" s="103"/>
      <c r="K6" s="104"/>
    </row>
    <row r="7" spans="1:11" ht="13.5" customHeight="1" thickBot="1" x14ac:dyDescent="0.25">
      <c r="A7" s="115" t="s">
        <v>28</v>
      </c>
      <c r="B7" s="116"/>
      <c r="C7" s="255" t="str">
        <f>IF(APR!C7="","",APR!C7)</f>
        <v/>
      </c>
      <c r="D7" s="255"/>
      <c r="E7" s="256"/>
      <c r="F7" s="99" t="s">
        <v>24</v>
      </c>
      <c r="G7" s="100"/>
      <c r="H7" s="100"/>
      <c r="I7" s="101"/>
      <c r="J7" s="254">
        <f>+Sheet1!G16</f>
        <v>45443</v>
      </c>
      <c r="K7" s="102"/>
    </row>
    <row r="8" spans="1:11" ht="13.5" customHeight="1" thickBot="1" x14ac:dyDescent="0.25">
      <c r="A8" s="119"/>
      <c r="B8" s="120"/>
      <c r="C8" s="255" t="str">
        <f>IF(APR!C8="","",APR!C8)</f>
        <v/>
      </c>
      <c r="D8" s="255"/>
      <c r="E8" s="256"/>
      <c r="F8" s="99" t="s">
        <v>41</v>
      </c>
      <c r="G8" s="100"/>
      <c r="H8" s="100"/>
      <c r="I8" s="101"/>
      <c r="J8" s="253" t="str">
        <f>+Sheet1!L16</f>
        <v>05/01/2024 thru 05/31/2024</v>
      </c>
      <c r="K8" s="102"/>
    </row>
    <row r="9" spans="1:11" ht="13.5" customHeight="1" thickBot="1" x14ac:dyDescent="0.25">
      <c r="A9" s="115" t="s">
        <v>66</v>
      </c>
      <c r="B9" s="116"/>
      <c r="C9" s="255" t="str">
        <f>IF(APR!C9="","",APR!C9)</f>
        <v/>
      </c>
      <c r="D9" s="255"/>
      <c r="E9" s="256"/>
      <c r="F9" s="99" t="s">
        <v>25</v>
      </c>
      <c r="G9" s="100"/>
      <c r="H9" s="100"/>
      <c r="I9" s="101"/>
      <c r="J9" s="258" t="str">
        <f>IF(APR!J9="","",APR!J9)</f>
        <v/>
      </c>
      <c r="K9" s="102"/>
    </row>
    <row r="10" spans="1:11" ht="13.5" customHeight="1" thickBot="1" x14ac:dyDescent="0.25">
      <c r="A10" s="115" t="s">
        <v>40</v>
      </c>
      <c r="B10" s="116"/>
      <c r="C10" s="255" t="str">
        <f>IF(APR!C10="","",APR!C10)</f>
        <v/>
      </c>
      <c r="D10" s="255"/>
      <c r="E10" s="256"/>
      <c r="F10" s="99" t="s">
        <v>11</v>
      </c>
      <c r="G10" s="100"/>
      <c r="H10" s="1"/>
      <c r="I10" s="63"/>
      <c r="J10" s="258" t="str">
        <f>IF(APR!J10="","",APR!J10)</f>
        <v/>
      </c>
      <c r="K10" s="102"/>
    </row>
    <row r="11" spans="1:11" ht="13.5" customHeight="1" thickBot="1" x14ac:dyDescent="0.25">
      <c r="A11" s="115" t="s">
        <v>12</v>
      </c>
      <c r="B11" s="116"/>
      <c r="C11" s="255" t="str">
        <f>IF(APR!C11="","",APR!C11)</f>
        <v/>
      </c>
      <c r="D11" s="255"/>
      <c r="E11" s="256"/>
      <c r="F11" s="59" t="s">
        <v>26</v>
      </c>
      <c r="G11" s="1"/>
      <c r="H11" s="1"/>
      <c r="I11" s="63"/>
      <c r="J11" s="258" t="str">
        <f>IF(APR!J11="","",APR!J11)</f>
        <v/>
      </c>
      <c r="K11" s="26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t="str">
        <f>IF(APR!B16="","",APR!B16)</f>
        <v/>
      </c>
      <c r="C16" s="198"/>
      <c r="D16" s="128" t="s">
        <v>13</v>
      </c>
      <c r="E16" s="131" t="s">
        <v>39</v>
      </c>
      <c r="F16" s="134" t="s">
        <v>38</v>
      </c>
      <c r="G16" s="135"/>
      <c r="H16" s="128"/>
      <c r="I16" s="142" t="s">
        <v>3</v>
      </c>
      <c r="J16" s="143"/>
      <c r="K16" s="121" t="s">
        <v>37</v>
      </c>
    </row>
    <row r="17" spans="1:11" ht="12.75" customHeight="1" thickBot="1" x14ac:dyDescent="0.25">
      <c r="A17" s="9" t="s">
        <v>2</v>
      </c>
      <c r="B17" s="124" t="str">
        <f>IF(APR!B17="","",APR!B17)</f>
        <v/>
      </c>
      <c r="C17" s="198"/>
      <c r="D17" s="129"/>
      <c r="E17" s="132"/>
      <c r="F17" s="136"/>
      <c r="G17" s="137"/>
      <c r="H17" s="138"/>
      <c r="I17" s="144"/>
      <c r="J17" s="145"/>
      <c r="K17" s="122"/>
    </row>
    <row r="18" spans="1:11" ht="15" customHeight="1" thickBot="1" x14ac:dyDescent="0.25">
      <c r="A18" s="10" t="s">
        <v>54</v>
      </c>
      <c r="B18" s="199" t="str">
        <f>IF(APR!B18="","",APR!B18)</f>
        <v/>
      </c>
      <c r="C18" s="200"/>
      <c r="D18" s="130"/>
      <c r="E18" s="133"/>
      <c r="F18" s="139"/>
      <c r="G18" s="140"/>
      <c r="H18" s="141"/>
      <c r="I18" s="146"/>
      <c r="J18" s="147"/>
      <c r="K18" s="123"/>
    </row>
    <row r="19" spans="1:11" ht="25.5" customHeight="1" thickBot="1" x14ac:dyDescent="0.25">
      <c r="A19" s="12" t="s">
        <v>42</v>
      </c>
      <c r="B19" s="148" t="s">
        <v>43</v>
      </c>
      <c r="C19" s="149"/>
      <c r="D19" s="64">
        <f>APR!D19</f>
        <v>0</v>
      </c>
      <c r="E19" s="65">
        <f>SUM(F19)+APR!E19</f>
        <v>0</v>
      </c>
      <c r="F19" s="194"/>
      <c r="G19" s="195"/>
      <c r="H19" s="152">
        <f>SUM(F31)</f>
        <v>0</v>
      </c>
      <c r="I19" s="202"/>
      <c r="J19" s="203"/>
      <c r="K19" s="29" t="s">
        <v>67</v>
      </c>
    </row>
    <row r="20" spans="1:11" ht="25.5" customHeight="1" thickBot="1" x14ac:dyDescent="0.25">
      <c r="A20" s="12" t="s">
        <v>21</v>
      </c>
      <c r="B20" s="148" t="s">
        <v>20</v>
      </c>
      <c r="C20" s="149"/>
      <c r="D20" s="64">
        <f>APR!D20</f>
        <v>0</v>
      </c>
      <c r="E20" s="65">
        <f>SUM(F20)+APR!E20</f>
        <v>0</v>
      </c>
      <c r="F20" s="194"/>
      <c r="G20" s="195"/>
      <c r="H20" s="40" t="s">
        <v>73</v>
      </c>
      <c r="I20" s="155" t="s">
        <v>89</v>
      </c>
      <c r="J20" s="143"/>
      <c r="K20" s="30"/>
    </row>
    <row r="21" spans="1:11" ht="25.5" customHeight="1" thickBot="1" x14ac:dyDescent="0.25">
      <c r="A21" s="13" t="s">
        <v>46</v>
      </c>
      <c r="B21" s="148" t="s">
        <v>47</v>
      </c>
      <c r="C21" s="149"/>
      <c r="D21" s="64">
        <f>APR!D21</f>
        <v>0</v>
      </c>
      <c r="E21" s="65">
        <f>SUM(F21)+APR!E21</f>
        <v>0</v>
      </c>
      <c r="F21" s="194"/>
      <c r="G21" s="195"/>
      <c r="H21" s="58"/>
      <c r="I21" s="146"/>
      <c r="J21" s="147"/>
      <c r="K21" s="31"/>
    </row>
    <row r="22" spans="1:11" ht="25.5" customHeight="1" thickBot="1" x14ac:dyDescent="0.25">
      <c r="A22" s="12" t="s">
        <v>45</v>
      </c>
      <c r="B22" s="148" t="s">
        <v>44</v>
      </c>
      <c r="C22" s="149"/>
      <c r="D22" s="64">
        <f>APR!D22</f>
        <v>0</v>
      </c>
      <c r="E22" s="65">
        <f>SUM(F22)+APR!E22</f>
        <v>0</v>
      </c>
      <c r="F22" s="194"/>
      <c r="G22" s="195"/>
      <c r="H22" s="53"/>
      <c r="I22" s="242"/>
      <c r="J22" s="186"/>
      <c r="K22" s="31" t="s">
        <v>68</v>
      </c>
    </row>
    <row r="23" spans="1:11" ht="25.5" customHeight="1" thickBot="1" x14ac:dyDescent="0.25">
      <c r="A23" s="12">
        <v>13</v>
      </c>
      <c r="B23" s="148" t="s">
        <v>4</v>
      </c>
      <c r="C23" s="158"/>
      <c r="D23" s="64">
        <f>APR!D23</f>
        <v>0</v>
      </c>
      <c r="E23" s="65">
        <f>SUM(F23)+APR!E23</f>
        <v>0</v>
      </c>
      <c r="F23" s="194"/>
      <c r="G23" s="195"/>
      <c r="H23" s="53"/>
      <c r="I23" s="242"/>
      <c r="J23" s="186"/>
      <c r="K23" s="90" t="str">
        <f>+C10</f>
        <v/>
      </c>
    </row>
    <row r="24" spans="1:11" ht="25.5" customHeight="1" thickBot="1" x14ac:dyDescent="0.25">
      <c r="A24" s="12">
        <v>14</v>
      </c>
      <c r="B24" s="148" t="s">
        <v>5</v>
      </c>
      <c r="C24" s="158"/>
      <c r="D24" s="64">
        <f>APR!D24</f>
        <v>0</v>
      </c>
      <c r="E24" s="65">
        <f>SUM(F24)+APR!E24</f>
        <v>0</v>
      </c>
      <c r="F24" s="194"/>
      <c r="G24" s="195"/>
      <c r="H24" s="53"/>
      <c r="I24" s="242"/>
      <c r="J24" s="186"/>
      <c r="K24" s="32"/>
    </row>
    <row r="25" spans="1:11" ht="25.5" customHeight="1" thickBot="1" x14ac:dyDescent="0.25">
      <c r="A25" s="12">
        <v>16</v>
      </c>
      <c r="B25" s="148" t="s">
        <v>31</v>
      </c>
      <c r="C25" s="158"/>
      <c r="D25" s="64">
        <f>APR!D25</f>
        <v>0</v>
      </c>
      <c r="E25" s="65">
        <f>SUM(F25)+APR!E25</f>
        <v>0</v>
      </c>
      <c r="F25" s="194"/>
      <c r="G25" s="195"/>
      <c r="H25" s="53"/>
      <c r="I25" s="242"/>
      <c r="J25" s="186"/>
      <c r="K25" s="31" t="s">
        <v>50</v>
      </c>
    </row>
    <row r="26" spans="1:11" ht="25.5" customHeight="1" thickBot="1" x14ac:dyDescent="0.25">
      <c r="A26" s="12">
        <v>17</v>
      </c>
      <c r="B26" s="148" t="s">
        <v>6</v>
      </c>
      <c r="C26" s="158"/>
      <c r="D26" s="64">
        <f>APR!D26</f>
        <v>0</v>
      </c>
      <c r="E26" s="65">
        <f>SUM(F26)+APR!E26</f>
        <v>0</v>
      </c>
      <c r="F26" s="194"/>
      <c r="G26" s="195"/>
      <c r="H26" s="53"/>
      <c r="I26" s="242"/>
      <c r="J26" s="186"/>
      <c r="K26" s="90" t="str">
        <f>+B16</f>
        <v/>
      </c>
    </row>
    <row r="27" spans="1:11" ht="25.5" customHeight="1" thickBot="1" x14ac:dyDescent="0.25">
      <c r="A27" s="12">
        <v>18</v>
      </c>
      <c r="B27" s="148" t="s">
        <v>32</v>
      </c>
      <c r="C27" s="158"/>
      <c r="D27" s="64">
        <f>APR!D27</f>
        <v>0</v>
      </c>
      <c r="E27" s="65">
        <f>SUM(F27)+APR!E27</f>
        <v>0</v>
      </c>
      <c r="F27" s="194"/>
      <c r="G27" s="195"/>
      <c r="H27" s="53"/>
      <c r="I27" s="242"/>
      <c r="J27" s="186"/>
      <c r="K27" s="31"/>
    </row>
    <row r="28" spans="1:11" ht="25.5" customHeight="1" thickBot="1" x14ac:dyDescent="0.25">
      <c r="A28" s="12">
        <v>20</v>
      </c>
      <c r="B28" s="148" t="s">
        <v>23</v>
      </c>
      <c r="C28" s="158"/>
      <c r="D28" s="64">
        <f>APR!D28</f>
        <v>0</v>
      </c>
      <c r="E28" s="65">
        <f>SUM(F28)+APR!E28</f>
        <v>0</v>
      </c>
      <c r="F28" s="194"/>
      <c r="G28" s="195"/>
      <c r="H28" s="53"/>
      <c r="I28" s="242"/>
      <c r="J28" s="186"/>
      <c r="K28" s="32" t="s">
        <v>48</v>
      </c>
    </row>
    <row r="29" spans="1:11" ht="24.95" customHeight="1" thickBot="1" x14ac:dyDescent="0.25">
      <c r="A29" s="12">
        <v>21</v>
      </c>
      <c r="B29" s="115" t="s">
        <v>7</v>
      </c>
      <c r="C29" s="161"/>
      <c r="D29" s="66">
        <f>SUM(D19:D28)</f>
        <v>0</v>
      </c>
      <c r="E29" s="66">
        <f>SUM(E19:E28)</f>
        <v>0</v>
      </c>
      <c r="F29" s="162">
        <f>SUM(F19:G28)</f>
        <v>0</v>
      </c>
      <c r="G29" s="163"/>
      <c r="H29" s="53"/>
      <c r="I29" s="242"/>
      <c r="J29" s="186"/>
      <c r="K29" s="92">
        <f>F31</f>
        <v>0</v>
      </c>
    </row>
    <row r="30" spans="1:11" ht="24.95" customHeight="1" thickBot="1" x14ac:dyDescent="0.25">
      <c r="A30" s="12">
        <v>22</v>
      </c>
      <c r="B30" s="159" t="s">
        <v>30</v>
      </c>
      <c r="C30" s="160"/>
      <c r="D30" s="64">
        <f>APR!D30</f>
        <v>0</v>
      </c>
      <c r="E30" s="65">
        <f>ROUND(SUM(F30),2)+APR!E30</f>
        <v>0</v>
      </c>
      <c r="F30" s="194"/>
      <c r="G30" s="195"/>
      <c r="H30" s="53"/>
      <c r="I30" s="242"/>
      <c r="J30" s="186"/>
      <c r="K30" s="33"/>
    </row>
    <row r="31" spans="1:11" ht="24.95" customHeight="1" thickBot="1" x14ac:dyDescent="0.25">
      <c r="A31" s="12">
        <v>23</v>
      </c>
      <c r="B31" s="115" t="s">
        <v>55</v>
      </c>
      <c r="C31" s="161"/>
      <c r="D31" s="66">
        <f>SUM(D29:D30)</f>
        <v>0</v>
      </c>
      <c r="E31" s="66">
        <f>SUM(E29:E30)</f>
        <v>0</v>
      </c>
      <c r="F31" s="162">
        <f>SUM(F29:G30)</f>
        <v>0</v>
      </c>
      <c r="G31" s="163"/>
      <c r="H31" s="53"/>
      <c r="I31" s="242"/>
      <c r="J31" s="186"/>
      <c r="K31" s="33" t="s">
        <v>49</v>
      </c>
    </row>
    <row r="32" spans="1:11" ht="24.95" customHeight="1" thickBot="1" x14ac:dyDescent="0.25">
      <c r="A32" s="12">
        <v>24</v>
      </c>
      <c r="B32" s="164" t="s">
        <v>22</v>
      </c>
      <c r="C32" s="165"/>
      <c r="D32" s="64">
        <f>APR!D32</f>
        <v>0</v>
      </c>
      <c r="E32" s="65">
        <f>SUM(F32)+APR!E32</f>
        <v>0</v>
      </c>
      <c r="F32" s="194"/>
      <c r="G32" s="195"/>
      <c r="H32" s="53"/>
      <c r="I32" s="242"/>
      <c r="J32" s="186"/>
      <c r="K32" s="34" t="s">
        <v>51</v>
      </c>
    </row>
    <row r="33" spans="1:11" ht="24.95" customHeight="1" thickBot="1" x14ac:dyDescent="0.25">
      <c r="A33" s="12">
        <v>25</v>
      </c>
      <c r="B33" s="166" t="s">
        <v>8</v>
      </c>
      <c r="C33" s="167"/>
      <c r="D33" s="66">
        <f>SUM(D31:D32)</f>
        <v>0</v>
      </c>
      <c r="E33" s="66">
        <f>SUM(E31:E32)</f>
        <v>0</v>
      </c>
      <c r="F33" s="162">
        <f>SUM(F31:G32)</f>
        <v>0</v>
      </c>
      <c r="G33" s="163"/>
      <c r="H33" s="60"/>
      <c r="I33" s="179"/>
      <c r="J33" s="180"/>
      <c r="K33" s="34"/>
    </row>
    <row r="34" spans="1:11" ht="27.75" customHeight="1" x14ac:dyDescent="0.3">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1"/>
      <c r="D38" s="191"/>
      <c r="E38" s="191"/>
      <c r="F38" s="243"/>
      <c r="G38" s="184" t="s">
        <v>10</v>
      </c>
      <c r="H38" s="185"/>
      <c r="I38" s="185"/>
      <c r="J38" s="185"/>
      <c r="K38" s="186"/>
    </row>
    <row r="39" spans="1:11" ht="51" customHeight="1" thickBot="1" x14ac:dyDescent="0.25">
      <c r="A39" s="174" t="s">
        <v>17</v>
      </c>
      <c r="B39" s="175"/>
      <c r="C39" s="176" t="s">
        <v>76</v>
      </c>
      <c r="D39" s="177"/>
      <c r="E39" s="177"/>
      <c r="F39" s="178"/>
      <c r="G39" s="201"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6iOhPNacrm44yA//QfvJKgRrk6zVqZeve9WRg0C/lsPsNZQEEsqjK9aAI6+zUTcFF5ZM7eR/Z79laW4icmV76A==" saltValue="BcGWdbPFfV5GZmTyXLXwmg=="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24:C24"/>
    <mergeCell ref="F24:G24"/>
    <mergeCell ref="B25:C25"/>
    <mergeCell ref="F25:G25"/>
    <mergeCell ref="B30:C30"/>
    <mergeCell ref="F30:G30"/>
    <mergeCell ref="B26:C26"/>
    <mergeCell ref="F26:G26"/>
    <mergeCell ref="B31:C31"/>
    <mergeCell ref="B27:C27"/>
    <mergeCell ref="F27:G27"/>
    <mergeCell ref="B22:C22"/>
    <mergeCell ref="F22:G22"/>
    <mergeCell ref="B23:C23"/>
    <mergeCell ref="F23:G23"/>
    <mergeCell ref="B33:C33"/>
    <mergeCell ref="F33:G33"/>
    <mergeCell ref="B32:C32"/>
    <mergeCell ref="F32:G32"/>
    <mergeCell ref="B28:C28"/>
    <mergeCell ref="F28:G28"/>
    <mergeCell ref="B29:C29"/>
    <mergeCell ref="F29:G29"/>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32" priority="13">
      <formula>D19&lt;E19</formula>
    </cfRule>
  </conditionalFormatting>
  <conditionalFormatting sqref="F20:G20">
    <cfRule type="expression" dxfId="31" priority="12">
      <formula>D20&lt;E20</formula>
    </cfRule>
  </conditionalFormatting>
  <conditionalFormatting sqref="F21:G21">
    <cfRule type="expression" dxfId="30" priority="11">
      <formula>D21&lt;E21</formula>
    </cfRule>
  </conditionalFormatting>
  <conditionalFormatting sqref="F22:G22">
    <cfRule type="expression" dxfId="29" priority="10">
      <formula>D22&lt;E22</formula>
    </cfRule>
  </conditionalFormatting>
  <conditionalFormatting sqref="F23:G23">
    <cfRule type="expression" dxfId="28" priority="9">
      <formula>D23&lt;E23</formula>
    </cfRule>
  </conditionalFormatting>
  <conditionalFormatting sqref="F24:G24">
    <cfRule type="expression" dxfId="27" priority="8">
      <formula>D24&lt;E24</formula>
    </cfRule>
  </conditionalFormatting>
  <conditionalFormatting sqref="F25:G25">
    <cfRule type="expression" dxfId="26" priority="7">
      <formula>D25&lt;E25</formula>
    </cfRule>
  </conditionalFormatting>
  <conditionalFormatting sqref="F26:G26">
    <cfRule type="expression" dxfId="25" priority="6">
      <formula>D26&lt;E26</formula>
    </cfRule>
  </conditionalFormatting>
  <conditionalFormatting sqref="F27:G27">
    <cfRule type="expression" dxfId="24" priority="5">
      <formula>D27&lt;E27</formula>
    </cfRule>
  </conditionalFormatting>
  <conditionalFormatting sqref="F28:G28">
    <cfRule type="expression" dxfId="23" priority="4">
      <formula>D28&lt;E28</formula>
    </cfRule>
  </conditionalFormatting>
  <conditionalFormatting sqref="F30:G30">
    <cfRule type="expression" dxfId="22" priority="1">
      <formula>D30&lt;E30</formula>
    </cfRule>
  </conditionalFormatting>
  <pageMargins left="0.62" right="0.22" top="0.18" bottom="0.18" header="0.18" footer="0.18"/>
  <pageSetup scale="73"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0"/>
  <sheetViews>
    <sheetView workbookViewId="0">
      <selection activeCell="I20" sqref="I20:J21"/>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tr">
        <f>+JUL!K1</f>
        <v>FY - 2024</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255" t="str">
        <f>IF(MAY!C6="","",MAY!C6)</f>
        <v/>
      </c>
      <c r="D6" s="255"/>
      <c r="E6" s="256"/>
      <c r="F6" s="99" t="s">
        <v>69</v>
      </c>
      <c r="G6" s="100"/>
      <c r="H6" s="1"/>
      <c r="I6" s="63"/>
      <c r="J6" s="103"/>
      <c r="K6" s="104"/>
    </row>
    <row r="7" spans="1:11" ht="13.5" customHeight="1" thickBot="1" x14ac:dyDescent="0.25">
      <c r="A7" s="115" t="s">
        <v>28</v>
      </c>
      <c r="B7" s="116"/>
      <c r="C7" s="255" t="str">
        <f>IF(MAY!C7="","",MAY!C7)</f>
        <v/>
      </c>
      <c r="D7" s="255"/>
      <c r="E7" s="256"/>
      <c r="F7" s="99" t="s">
        <v>24</v>
      </c>
      <c r="G7" s="100"/>
      <c r="H7" s="100"/>
      <c r="I7" s="101"/>
      <c r="J7" s="254">
        <f>+Sheet1!G17</f>
        <v>45473</v>
      </c>
      <c r="K7" s="102"/>
    </row>
    <row r="8" spans="1:11" ht="13.5" customHeight="1" thickBot="1" x14ac:dyDescent="0.25">
      <c r="A8" s="119"/>
      <c r="B8" s="120"/>
      <c r="C8" s="255" t="str">
        <f>IF(MAY!C8="","",MAY!C8)</f>
        <v/>
      </c>
      <c r="D8" s="255"/>
      <c r="E8" s="256"/>
      <c r="F8" s="99" t="s">
        <v>41</v>
      </c>
      <c r="G8" s="100"/>
      <c r="H8" s="100"/>
      <c r="I8" s="101"/>
      <c r="J8" s="253" t="str">
        <f>+Sheet1!L17</f>
        <v>06/01/2024 thru 06/30/2024</v>
      </c>
      <c r="K8" s="102"/>
    </row>
    <row r="9" spans="1:11" ht="13.5" customHeight="1" thickBot="1" x14ac:dyDescent="0.25">
      <c r="A9" s="115" t="s">
        <v>66</v>
      </c>
      <c r="B9" s="116"/>
      <c r="C9" s="255" t="str">
        <f>IF(MAY!C9="","",MAY!C9)</f>
        <v/>
      </c>
      <c r="D9" s="255"/>
      <c r="E9" s="256"/>
      <c r="F9" s="99" t="s">
        <v>25</v>
      </c>
      <c r="G9" s="100"/>
      <c r="H9" s="100"/>
      <c r="I9" s="101"/>
      <c r="J9" s="258" t="str">
        <f>IF(MAY!J9="","",MAY!J9)</f>
        <v/>
      </c>
      <c r="K9" s="102"/>
    </row>
    <row r="10" spans="1:11" ht="13.5" customHeight="1" thickBot="1" x14ac:dyDescent="0.25">
      <c r="A10" s="115" t="s">
        <v>40</v>
      </c>
      <c r="B10" s="116"/>
      <c r="C10" s="255" t="str">
        <f>IF(MAY!C10="","",MAY!C10)</f>
        <v/>
      </c>
      <c r="D10" s="255"/>
      <c r="E10" s="256"/>
      <c r="F10" s="99" t="s">
        <v>11</v>
      </c>
      <c r="G10" s="100"/>
      <c r="H10" s="1"/>
      <c r="I10" s="63"/>
      <c r="J10" s="258" t="str">
        <f>IF(MAY!J10="","",MAY!J10)</f>
        <v/>
      </c>
      <c r="K10" s="102"/>
    </row>
    <row r="11" spans="1:11" ht="13.5" customHeight="1" thickBot="1" x14ac:dyDescent="0.25">
      <c r="A11" s="115" t="s">
        <v>12</v>
      </c>
      <c r="B11" s="116"/>
      <c r="C11" s="255" t="str">
        <f>IF(MAY!C11="","",MAY!C11)</f>
        <v/>
      </c>
      <c r="D11" s="255"/>
      <c r="E11" s="256"/>
      <c r="F11" s="59" t="s">
        <v>26</v>
      </c>
      <c r="G11" s="1"/>
      <c r="H11" s="1"/>
      <c r="I11" s="63"/>
      <c r="J11" s="258" t="str">
        <f>IF(MAY!J11="","",MAY!J11)</f>
        <v/>
      </c>
      <c r="K11" s="26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53</v>
      </c>
      <c r="B16" s="124" t="str">
        <f>IF(MAY!B16="","",MAY!B16)</f>
        <v/>
      </c>
      <c r="C16" s="198"/>
      <c r="D16" s="128" t="s">
        <v>13</v>
      </c>
      <c r="E16" s="131" t="s">
        <v>39</v>
      </c>
      <c r="F16" s="134" t="s">
        <v>38</v>
      </c>
      <c r="G16" s="135"/>
      <c r="H16" s="128"/>
      <c r="I16" s="142" t="s">
        <v>3</v>
      </c>
      <c r="J16" s="143"/>
      <c r="K16" s="121" t="s">
        <v>37</v>
      </c>
    </row>
    <row r="17" spans="1:11" ht="12.75" customHeight="1" thickBot="1" x14ac:dyDescent="0.25">
      <c r="A17" s="9" t="s">
        <v>2</v>
      </c>
      <c r="B17" s="124" t="str">
        <f>IF(MAY!B17="","",MAY!B17)</f>
        <v/>
      </c>
      <c r="C17" s="198"/>
      <c r="D17" s="129"/>
      <c r="E17" s="132"/>
      <c r="F17" s="136"/>
      <c r="G17" s="137"/>
      <c r="H17" s="138"/>
      <c r="I17" s="144"/>
      <c r="J17" s="145"/>
      <c r="K17" s="122"/>
    </row>
    <row r="18" spans="1:11" ht="15" customHeight="1" thickBot="1" x14ac:dyDescent="0.25">
      <c r="A18" s="10" t="s">
        <v>54</v>
      </c>
      <c r="B18" s="199" t="str">
        <f>IF(MAY!B18="","",MAY!B18)</f>
        <v/>
      </c>
      <c r="C18" s="200"/>
      <c r="D18" s="130"/>
      <c r="E18" s="133"/>
      <c r="F18" s="139"/>
      <c r="G18" s="140"/>
      <c r="H18" s="141"/>
      <c r="I18" s="146"/>
      <c r="J18" s="147"/>
      <c r="K18" s="123"/>
    </row>
    <row r="19" spans="1:11" ht="25.5" customHeight="1" thickBot="1" x14ac:dyDescent="0.25">
      <c r="A19" s="12" t="s">
        <v>42</v>
      </c>
      <c r="B19" s="148" t="s">
        <v>43</v>
      </c>
      <c r="C19" s="149"/>
      <c r="D19" s="64">
        <f>MAY!D19</f>
        <v>0</v>
      </c>
      <c r="E19" s="65">
        <f>SUM(F19)+MAY!E19</f>
        <v>0</v>
      </c>
      <c r="F19" s="194"/>
      <c r="G19" s="195"/>
      <c r="H19" s="152">
        <f>SUM(F31)</f>
        <v>0</v>
      </c>
      <c r="I19" s="202"/>
      <c r="J19" s="203"/>
      <c r="K19" s="29" t="s">
        <v>67</v>
      </c>
    </row>
    <row r="20" spans="1:11" ht="25.5" customHeight="1" thickBot="1" x14ac:dyDescent="0.25">
      <c r="A20" s="12" t="s">
        <v>21</v>
      </c>
      <c r="B20" s="148" t="s">
        <v>20</v>
      </c>
      <c r="C20" s="149"/>
      <c r="D20" s="64">
        <f>MAY!D20</f>
        <v>0</v>
      </c>
      <c r="E20" s="65">
        <f>SUM(F20)+MAY!E20</f>
        <v>0</v>
      </c>
      <c r="F20" s="194"/>
      <c r="G20" s="195"/>
      <c r="H20" s="40" t="s">
        <v>73</v>
      </c>
      <c r="I20" s="155" t="s">
        <v>89</v>
      </c>
      <c r="J20" s="143"/>
      <c r="K20" s="30"/>
    </row>
    <row r="21" spans="1:11" ht="25.5" customHeight="1" thickBot="1" x14ac:dyDescent="0.25">
      <c r="A21" s="13" t="s">
        <v>46</v>
      </c>
      <c r="B21" s="148" t="s">
        <v>47</v>
      </c>
      <c r="C21" s="149"/>
      <c r="D21" s="64">
        <f>MAY!D21</f>
        <v>0</v>
      </c>
      <c r="E21" s="65">
        <f>SUM(F21)+MAY!E21</f>
        <v>0</v>
      </c>
      <c r="F21" s="194"/>
      <c r="G21" s="195"/>
      <c r="H21" s="58"/>
      <c r="I21" s="146"/>
      <c r="J21" s="147"/>
      <c r="K21" s="31"/>
    </row>
    <row r="22" spans="1:11" ht="25.5" customHeight="1" thickBot="1" x14ac:dyDescent="0.25">
      <c r="A22" s="12" t="s">
        <v>45</v>
      </c>
      <c r="B22" s="148" t="s">
        <v>44</v>
      </c>
      <c r="C22" s="149"/>
      <c r="D22" s="64">
        <f>MAY!D22</f>
        <v>0</v>
      </c>
      <c r="E22" s="65">
        <f>SUM(F22)+MAY!E22</f>
        <v>0</v>
      </c>
      <c r="F22" s="194"/>
      <c r="G22" s="195"/>
      <c r="H22" s="53"/>
      <c r="I22" s="242"/>
      <c r="J22" s="186"/>
      <c r="K22" s="31" t="s">
        <v>68</v>
      </c>
    </row>
    <row r="23" spans="1:11" ht="25.5" customHeight="1" thickBot="1" x14ac:dyDescent="0.25">
      <c r="A23" s="12">
        <v>13</v>
      </c>
      <c r="B23" s="148" t="s">
        <v>4</v>
      </c>
      <c r="C23" s="158"/>
      <c r="D23" s="64">
        <f>MAY!D23</f>
        <v>0</v>
      </c>
      <c r="E23" s="65">
        <f>SUM(F23)+MAY!E23</f>
        <v>0</v>
      </c>
      <c r="F23" s="194"/>
      <c r="G23" s="195"/>
      <c r="H23" s="53"/>
      <c r="I23" s="242"/>
      <c r="J23" s="186"/>
      <c r="K23" s="90" t="str">
        <f>+C10</f>
        <v/>
      </c>
    </row>
    <row r="24" spans="1:11" ht="25.5" customHeight="1" thickBot="1" x14ac:dyDescent="0.25">
      <c r="A24" s="12">
        <v>14</v>
      </c>
      <c r="B24" s="148" t="s">
        <v>5</v>
      </c>
      <c r="C24" s="158"/>
      <c r="D24" s="64">
        <f>MAY!D24</f>
        <v>0</v>
      </c>
      <c r="E24" s="65">
        <f>SUM(F24)+MAY!E24</f>
        <v>0</v>
      </c>
      <c r="F24" s="194"/>
      <c r="G24" s="195"/>
      <c r="H24" s="53"/>
      <c r="I24" s="242"/>
      <c r="J24" s="186"/>
      <c r="K24" s="32"/>
    </row>
    <row r="25" spans="1:11" ht="25.5" customHeight="1" thickBot="1" x14ac:dyDescent="0.25">
      <c r="A25" s="12">
        <v>16</v>
      </c>
      <c r="B25" s="148" t="s">
        <v>31</v>
      </c>
      <c r="C25" s="158"/>
      <c r="D25" s="64">
        <f>MAY!D25</f>
        <v>0</v>
      </c>
      <c r="E25" s="65">
        <f>SUM(F25)+MAY!E25</f>
        <v>0</v>
      </c>
      <c r="F25" s="194"/>
      <c r="G25" s="195"/>
      <c r="H25" s="53"/>
      <c r="I25" s="242"/>
      <c r="J25" s="186"/>
      <c r="K25" s="31" t="s">
        <v>50</v>
      </c>
    </row>
    <row r="26" spans="1:11" ht="25.5" customHeight="1" thickBot="1" x14ac:dyDescent="0.25">
      <c r="A26" s="12">
        <v>17</v>
      </c>
      <c r="B26" s="148" t="s">
        <v>6</v>
      </c>
      <c r="C26" s="158"/>
      <c r="D26" s="64">
        <f>MAY!D26</f>
        <v>0</v>
      </c>
      <c r="E26" s="65">
        <f>SUM(F26)+MAY!E26</f>
        <v>0</v>
      </c>
      <c r="F26" s="194"/>
      <c r="G26" s="195"/>
      <c r="H26" s="53"/>
      <c r="I26" s="242"/>
      <c r="J26" s="186"/>
      <c r="K26" s="90" t="str">
        <f>+B16</f>
        <v/>
      </c>
    </row>
    <row r="27" spans="1:11" ht="25.5" customHeight="1" thickBot="1" x14ac:dyDescent="0.25">
      <c r="A27" s="12">
        <v>18</v>
      </c>
      <c r="B27" s="148" t="s">
        <v>32</v>
      </c>
      <c r="C27" s="158"/>
      <c r="D27" s="64">
        <f>MAY!D27</f>
        <v>0</v>
      </c>
      <c r="E27" s="65">
        <f>SUM(F27)+MAY!E27</f>
        <v>0</v>
      </c>
      <c r="F27" s="194"/>
      <c r="G27" s="195"/>
      <c r="H27" s="53"/>
      <c r="I27" s="242"/>
      <c r="J27" s="186"/>
      <c r="K27" s="31"/>
    </row>
    <row r="28" spans="1:11" ht="25.5" customHeight="1" thickBot="1" x14ac:dyDescent="0.25">
      <c r="A28" s="12">
        <v>20</v>
      </c>
      <c r="B28" s="148" t="s">
        <v>23</v>
      </c>
      <c r="C28" s="158"/>
      <c r="D28" s="64">
        <f>MAY!D28</f>
        <v>0</v>
      </c>
      <c r="E28" s="65">
        <f>SUM(F28)+MAY!E28</f>
        <v>0</v>
      </c>
      <c r="F28" s="194"/>
      <c r="G28" s="195"/>
      <c r="H28" s="53"/>
      <c r="I28" s="242"/>
      <c r="J28" s="186"/>
      <c r="K28" s="32" t="s">
        <v>48</v>
      </c>
    </row>
    <row r="29" spans="1:11" ht="24.95" customHeight="1" thickBot="1" x14ac:dyDescent="0.25">
      <c r="A29" s="12">
        <v>21</v>
      </c>
      <c r="B29" s="115" t="s">
        <v>7</v>
      </c>
      <c r="C29" s="161"/>
      <c r="D29" s="66">
        <f>SUM(D19:D28)</f>
        <v>0</v>
      </c>
      <c r="E29" s="66">
        <f>SUM(E19:E28)</f>
        <v>0</v>
      </c>
      <c r="F29" s="162">
        <f>SUM(F19:G28)</f>
        <v>0</v>
      </c>
      <c r="G29" s="163"/>
      <c r="H29" s="53"/>
      <c r="I29" s="242"/>
      <c r="J29" s="186"/>
      <c r="K29" s="92">
        <f>F31</f>
        <v>0</v>
      </c>
    </row>
    <row r="30" spans="1:11" ht="24.95" customHeight="1" thickBot="1" x14ac:dyDescent="0.25">
      <c r="A30" s="12">
        <v>22</v>
      </c>
      <c r="B30" s="159" t="s">
        <v>30</v>
      </c>
      <c r="C30" s="160"/>
      <c r="D30" s="64">
        <f>MAY!D30</f>
        <v>0</v>
      </c>
      <c r="E30" s="65">
        <f>ROUND(SUM(F30),2)+MAY!E30</f>
        <v>0</v>
      </c>
      <c r="F30" s="194"/>
      <c r="G30" s="195"/>
      <c r="H30" s="53"/>
      <c r="I30" s="242"/>
      <c r="J30" s="186"/>
      <c r="K30" s="33"/>
    </row>
    <row r="31" spans="1:11" ht="24.95" customHeight="1" thickBot="1" x14ac:dyDescent="0.25">
      <c r="A31" s="12">
        <v>23</v>
      </c>
      <c r="B31" s="115" t="s">
        <v>55</v>
      </c>
      <c r="C31" s="161"/>
      <c r="D31" s="66">
        <f>SUM(D29:D30)</f>
        <v>0</v>
      </c>
      <c r="E31" s="66">
        <f>SUM(E29:E30)</f>
        <v>0</v>
      </c>
      <c r="F31" s="162">
        <f>SUM(F29:G30)</f>
        <v>0</v>
      </c>
      <c r="G31" s="163"/>
      <c r="H31" s="53"/>
      <c r="I31" s="242"/>
      <c r="J31" s="186"/>
      <c r="K31" s="33" t="s">
        <v>49</v>
      </c>
    </row>
    <row r="32" spans="1:11" ht="24.95" customHeight="1" thickBot="1" x14ac:dyDescent="0.25">
      <c r="A32" s="12">
        <v>24</v>
      </c>
      <c r="B32" s="164" t="s">
        <v>22</v>
      </c>
      <c r="C32" s="165"/>
      <c r="D32" s="64">
        <f>MAY!D32</f>
        <v>0</v>
      </c>
      <c r="E32" s="65">
        <f>SUM(F32)+MAY!E32</f>
        <v>0</v>
      </c>
      <c r="F32" s="194"/>
      <c r="G32" s="195"/>
      <c r="H32" s="53"/>
      <c r="I32" s="242"/>
      <c r="J32" s="186"/>
      <c r="K32" s="34" t="s">
        <v>51</v>
      </c>
    </row>
    <row r="33" spans="1:11" ht="24.95" customHeight="1" thickBot="1" x14ac:dyDescent="0.25">
      <c r="A33" s="12">
        <v>25</v>
      </c>
      <c r="B33" s="166" t="s">
        <v>8</v>
      </c>
      <c r="C33" s="167"/>
      <c r="D33" s="66">
        <f>SUM(D31:D32)</f>
        <v>0</v>
      </c>
      <c r="E33" s="66">
        <f>SUM(E31:E32)</f>
        <v>0</v>
      </c>
      <c r="F33" s="162">
        <f>SUM(F31:G32)</f>
        <v>0</v>
      </c>
      <c r="G33" s="163"/>
      <c r="H33" s="60"/>
      <c r="I33" s="179"/>
      <c r="J33" s="180"/>
      <c r="K33" s="34"/>
    </row>
    <row r="34" spans="1:11" ht="27.75" customHeight="1" x14ac:dyDescent="0.3">
      <c r="A34" s="168" t="s">
        <v>33</v>
      </c>
      <c r="B34" s="169"/>
      <c r="C34" s="169"/>
      <c r="D34" s="169"/>
      <c r="E34" s="169"/>
      <c r="F34" s="170"/>
      <c r="G34" s="171" t="s">
        <v>52</v>
      </c>
      <c r="H34" s="172"/>
      <c r="I34" s="172"/>
      <c r="J34" s="172"/>
      <c r="K34" s="173"/>
    </row>
    <row r="35" spans="1:11" ht="9.75" customHeight="1" x14ac:dyDescent="0.2">
      <c r="A35" s="35"/>
      <c r="B35" s="56"/>
      <c r="C35" s="56"/>
      <c r="D35" s="56"/>
      <c r="E35" s="56"/>
      <c r="F35" s="57"/>
      <c r="G35" s="53"/>
      <c r="H35" s="62"/>
      <c r="I35" s="62"/>
      <c r="J35" s="62"/>
      <c r="K35" s="55"/>
    </row>
    <row r="36" spans="1:11" ht="29.25" customHeight="1" x14ac:dyDescent="0.2">
      <c r="A36" s="181" t="s">
        <v>27</v>
      </c>
      <c r="B36" s="182"/>
      <c r="C36" s="182"/>
      <c r="D36" s="182"/>
      <c r="E36" s="182"/>
      <c r="F36" s="183"/>
      <c r="G36" s="184" t="s">
        <v>9</v>
      </c>
      <c r="H36" s="185"/>
      <c r="I36" s="185"/>
      <c r="J36" s="185"/>
      <c r="K36" s="186"/>
    </row>
    <row r="37" spans="1:11" ht="13.5" customHeight="1" x14ac:dyDescent="0.2">
      <c r="A37" s="187" t="s">
        <v>18</v>
      </c>
      <c r="B37" s="188"/>
      <c r="C37" s="188"/>
      <c r="D37" s="188"/>
      <c r="E37" s="188"/>
      <c r="F37" s="189"/>
      <c r="G37" s="184" t="s">
        <v>16</v>
      </c>
      <c r="H37" s="185"/>
      <c r="I37" s="185"/>
      <c r="J37" s="185"/>
      <c r="K37" s="186"/>
    </row>
    <row r="38" spans="1:11" ht="25.5" customHeight="1" thickBot="1" x14ac:dyDescent="0.25">
      <c r="A38" s="190" t="s">
        <v>15</v>
      </c>
      <c r="B38" s="191"/>
      <c r="C38" s="191"/>
      <c r="D38" s="191"/>
      <c r="E38" s="191"/>
      <c r="F38" s="243"/>
      <c r="G38" s="184" t="s">
        <v>10</v>
      </c>
      <c r="H38" s="185"/>
      <c r="I38" s="185"/>
      <c r="J38" s="185"/>
      <c r="K38" s="186"/>
    </row>
    <row r="39" spans="1:11" ht="51" customHeight="1" thickBot="1" x14ac:dyDescent="0.25">
      <c r="A39" s="174" t="s">
        <v>17</v>
      </c>
      <c r="B39" s="175"/>
      <c r="C39" s="176" t="s">
        <v>76</v>
      </c>
      <c r="D39" s="177"/>
      <c r="E39" s="177"/>
      <c r="F39" s="178"/>
      <c r="G39" s="201" t="s">
        <v>19</v>
      </c>
      <c r="H39" s="179"/>
      <c r="I39" s="179"/>
      <c r="J39" s="179"/>
      <c r="K39" s="180"/>
    </row>
    <row r="40" spans="1:11" ht="13.9" customHeight="1" x14ac:dyDescent="0.2">
      <c r="A40" s="18" t="s">
        <v>71</v>
      </c>
      <c r="B40" s="36"/>
      <c r="C40" s="36"/>
      <c r="D40" s="36"/>
      <c r="E40" s="36"/>
      <c r="F40" s="36"/>
      <c r="G40" s="36"/>
      <c r="H40" s="36"/>
      <c r="I40" s="36"/>
      <c r="J40" s="36"/>
      <c r="K40" s="36" t="str">
        <f>+JUL!K40</f>
        <v>Form Date: 7/30/23</v>
      </c>
    </row>
  </sheetData>
  <sheetProtection algorithmName="SHA-512" hashValue="g8Z/ui80B4xAMMNNlz4QzuhvbdZcezzaf0TU+isVI7mrgtxu2B6hKAD7dQXm6EB1AS8LfzUNbbEajWaShZSb5Q==" saltValue="B22RDvXC8l/kxmUX0T3jfg=="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24:C24"/>
    <mergeCell ref="F24:G24"/>
    <mergeCell ref="B25:C25"/>
    <mergeCell ref="F25:G25"/>
    <mergeCell ref="B30:C30"/>
    <mergeCell ref="F30:G30"/>
    <mergeCell ref="B26:C26"/>
    <mergeCell ref="F26:G26"/>
    <mergeCell ref="B31:C31"/>
    <mergeCell ref="B27:C27"/>
    <mergeCell ref="F27:G27"/>
    <mergeCell ref="B22:C22"/>
    <mergeCell ref="F22:G22"/>
    <mergeCell ref="B23:C23"/>
    <mergeCell ref="F23:G23"/>
    <mergeCell ref="B33:C33"/>
    <mergeCell ref="F33:G33"/>
    <mergeCell ref="B32:C32"/>
    <mergeCell ref="F32:G32"/>
    <mergeCell ref="B28:C28"/>
    <mergeCell ref="F28:G28"/>
    <mergeCell ref="B29:C29"/>
    <mergeCell ref="F29:G29"/>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21" priority="13">
      <formula>D19&lt;E19</formula>
    </cfRule>
  </conditionalFormatting>
  <conditionalFormatting sqref="F20:G20">
    <cfRule type="expression" dxfId="20" priority="12">
      <formula>D20&lt;E20</formula>
    </cfRule>
  </conditionalFormatting>
  <conditionalFormatting sqref="F21:G21">
    <cfRule type="expression" dxfId="19" priority="11">
      <formula>D21&lt;E21</formula>
    </cfRule>
  </conditionalFormatting>
  <conditionalFormatting sqref="F22:G22">
    <cfRule type="expression" dxfId="18" priority="10">
      <formula>D22&lt;E22</formula>
    </cfRule>
  </conditionalFormatting>
  <conditionalFormatting sqref="F23:G23">
    <cfRule type="expression" dxfId="17" priority="9">
      <formula>D23&lt;E23</formula>
    </cfRule>
  </conditionalFormatting>
  <conditionalFormatting sqref="F24:G24">
    <cfRule type="expression" dxfId="16" priority="8">
      <formula>D24&lt;E24</formula>
    </cfRule>
  </conditionalFormatting>
  <conditionalFormatting sqref="F25:G25">
    <cfRule type="expression" dxfId="15" priority="7">
      <formula>D25&lt;E25</formula>
    </cfRule>
  </conditionalFormatting>
  <conditionalFormatting sqref="F26:G26">
    <cfRule type="expression" dxfId="14" priority="6">
      <formula>D26&lt;E26</formula>
    </cfRule>
  </conditionalFormatting>
  <conditionalFormatting sqref="F27:G27">
    <cfRule type="expression" dxfId="13" priority="5">
      <formula>D27&lt;E27</formula>
    </cfRule>
  </conditionalFormatting>
  <conditionalFormatting sqref="F28:G28">
    <cfRule type="expression" dxfId="12" priority="4">
      <formula>D28&lt;E28</formula>
    </cfRule>
  </conditionalFormatting>
  <conditionalFormatting sqref="F30:G30">
    <cfRule type="expression" dxfId="11" priority="1">
      <formula>D30&lt;E30</formula>
    </cfRule>
  </conditionalFormatting>
  <pageMargins left="0.62" right="0.22" top="0.18" bottom="0.18" header="0.18" footer="0.18"/>
  <pageSetup scale="73" orientation="landscape"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41"/>
  <sheetViews>
    <sheetView topLeftCell="A4" workbookViewId="0">
      <selection activeCell="J9" sqref="J9:K9"/>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13.5703125" style="19" customWidth="1"/>
    <col min="7" max="7" width="8.140625" style="19" customWidth="1"/>
    <col min="8" max="8" width="4" style="19" hidden="1" customWidth="1"/>
    <col min="9" max="9" width="14.28515625" style="19" customWidth="1"/>
    <col min="10" max="10" width="14.5703125" style="19" customWidth="1"/>
    <col min="11" max="11" width="18" style="19" customWidth="1"/>
    <col min="12" max="16384" width="9.140625" style="19"/>
  </cols>
  <sheetData>
    <row r="1" spans="1:11" ht="20.100000000000001" customHeight="1" x14ac:dyDescent="0.3">
      <c r="A1" s="18"/>
      <c r="B1" s="110" t="s">
        <v>0</v>
      </c>
      <c r="C1" s="110"/>
      <c r="D1" s="110"/>
      <c r="E1" s="110"/>
      <c r="F1" s="110"/>
      <c r="G1" s="110"/>
      <c r="H1" s="110"/>
      <c r="I1" s="110"/>
      <c r="J1" s="110"/>
      <c r="K1" s="17" t="s">
        <v>78</v>
      </c>
    </row>
    <row r="2" spans="1:11" ht="20.100000000000001" customHeight="1" x14ac:dyDescent="0.25">
      <c r="B2" s="111" t="s">
        <v>36</v>
      </c>
      <c r="C2" s="111"/>
      <c r="D2" s="111"/>
      <c r="E2" s="111"/>
      <c r="F2" s="111"/>
      <c r="G2" s="111"/>
      <c r="H2" s="111"/>
      <c r="I2" s="111"/>
      <c r="J2" s="111"/>
    </row>
    <row r="3" spans="1:11" ht="20.100000000000001" customHeight="1" x14ac:dyDescent="0.25">
      <c r="B3" s="112" t="s">
        <v>1</v>
      </c>
      <c r="C3" s="112"/>
      <c r="D3" s="112"/>
      <c r="E3" s="112"/>
      <c r="F3" s="112"/>
      <c r="G3" s="112"/>
      <c r="H3" s="112"/>
      <c r="I3" s="112"/>
      <c r="J3" s="112"/>
    </row>
    <row r="4" spans="1:11" ht="15" x14ac:dyDescent="0.25">
      <c r="E4" s="50"/>
    </row>
    <row r="5" spans="1:11" ht="13.5" thickBot="1" x14ac:dyDescent="0.25">
      <c r="A5" s="21"/>
      <c r="B5" s="22"/>
      <c r="C5" s="23"/>
      <c r="F5" s="21"/>
    </row>
    <row r="6" spans="1:11" ht="13.5" customHeight="1" thickBot="1" x14ac:dyDescent="0.25">
      <c r="A6" s="113" t="s">
        <v>29</v>
      </c>
      <c r="B6" s="114"/>
      <c r="C6" s="117" t="str">
        <f>IF(JUNE!C6="","",JUNE!C6)</f>
        <v/>
      </c>
      <c r="D6" s="117"/>
      <c r="E6" s="118"/>
      <c r="F6" s="115" t="s">
        <v>34</v>
      </c>
      <c r="G6" s="244"/>
      <c r="H6" s="244"/>
      <c r="I6" s="116"/>
      <c r="J6" s="196" t="e">
        <f>IF(JUNE!#REF!="","",JUNE!#REF!)</f>
        <v>#REF!</v>
      </c>
      <c r="K6" s="197"/>
    </row>
    <row r="7" spans="1:11" ht="13.5" customHeight="1" thickBot="1" x14ac:dyDescent="0.25">
      <c r="A7" s="115" t="s">
        <v>28</v>
      </c>
      <c r="B7" s="116"/>
      <c r="C7" s="117" t="str">
        <f>IF(JUNE!C7="","",JUNE!C7)</f>
        <v/>
      </c>
      <c r="D7" s="117"/>
      <c r="E7" s="118"/>
      <c r="F7" s="115" t="s">
        <v>69</v>
      </c>
      <c r="G7" s="244"/>
      <c r="H7" s="1"/>
      <c r="I7" s="63"/>
      <c r="J7" s="245"/>
      <c r="K7" s="246"/>
    </row>
    <row r="8" spans="1:11" ht="13.5" customHeight="1" thickBot="1" x14ac:dyDescent="0.25">
      <c r="A8" s="119"/>
      <c r="B8" s="120"/>
      <c r="C8" s="117" t="str">
        <f>IF(JUNE!C8="","",JUNE!C8)</f>
        <v/>
      </c>
      <c r="D8" s="117"/>
      <c r="E8" s="118"/>
      <c r="F8" s="115" t="s">
        <v>24</v>
      </c>
      <c r="G8" s="244"/>
      <c r="H8" s="244"/>
      <c r="I8" s="116"/>
      <c r="J8" s="247">
        <f>+Sheet1!G18</f>
        <v>45504</v>
      </c>
      <c r="K8" s="197"/>
    </row>
    <row r="9" spans="1:11" ht="13.5" customHeight="1" thickBot="1" x14ac:dyDescent="0.25">
      <c r="A9" s="115" t="s">
        <v>66</v>
      </c>
      <c r="B9" s="116"/>
      <c r="C9" s="117" t="str">
        <f>IF(JUNE!C9="","",JUNE!C9)</f>
        <v/>
      </c>
      <c r="D9" s="117"/>
      <c r="E9" s="118"/>
      <c r="F9" s="115" t="s">
        <v>41</v>
      </c>
      <c r="G9" s="244"/>
      <c r="H9" s="244"/>
      <c r="I9" s="116"/>
      <c r="J9" s="248" t="str">
        <f>+Sheet1!L18</f>
        <v>07/01/2024 thru 07/31/2024</v>
      </c>
      <c r="K9" s="197"/>
    </row>
    <row r="10" spans="1:11" ht="13.5" customHeight="1" thickBot="1" x14ac:dyDescent="0.25">
      <c r="A10" s="115" t="s">
        <v>40</v>
      </c>
      <c r="B10" s="116"/>
      <c r="C10" s="117" t="str">
        <f>IF(JUNE!C10="","",JUNE!C10)</f>
        <v/>
      </c>
      <c r="D10" s="117"/>
      <c r="E10" s="118"/>
      <c r="F10" s="115" t="s">
        <v>25</v>
      </c>
      <c r="G10" s="244"/>
      <c r="H10" s="244"/>
      <c r="I10" s="116"/>
      <c r="J10" s="196" t="str">
        <f>IF(JUNE!J9="","",JUNE!J9)</f>
        <v/>
      </c>
      <c r="K10" s="197"/>
    </row>
    <row r="11" spans="1:11" ht="13.5" customHeight="1" thickBot="1" x14ac:dyDescent="0.25">
      <c r="A11" s="115" t="s">
        <v>12</v>
      </c>
      <c r="B11" s="116"/>
      <c r="C11" s="117" t="str">
        <f>IF(JUNE!C11="","",JUNE!C11)</f>
        <v/>
      </c>
      <c r="D11" s="117"/>
      <c r="E11" s="118"/>
      <c r="F11" s="115" t="s">
        <v>11</v>
      </c>
      <c r="G11" s="244"/>
      <c r="H11" s="1"/>
      <c r="I11" s="63"/>
      <c r="J11" s="196" t="str">
        <f>IF(JUNE!J10="","",JUNE!J10)</f>
        <v/>
      </c>
      <c r="K11" s="197"/>
    </row>
    <row r="12" spans="1:11" ht="13.5" customHeight="1" thickBot="1" x14ac:dyDescent="0.25">
      <c r="A12" s="115" t="s">
        <v>35</v>
      </c>
      <c r="B12" s="116"/>
      <c r="C12" s="117" t="e">
        <f>IF(JUNE!#REF!="","",JUNE!#REF!)</f>
        <v>#REF!</v>
      </c>
      <c r="D12" s="117"/>
      <c r="E12" s="118"/>
      <c r="F12" s="59" t="s">
        <v>26</v>
      </c>
      <c r="G12" s="1"/>
      <c r="H12" s="1"/>
      <c r="I12" s="63"/>
      <c r="J12" s="196" t="str">
        <f>IF(JUNE!J11="","",JUNE!J11)</f>
        <v/>
      </c>
      <c r="K12" s="197"/>
    </row>
    <row r="13" spans="1:11" ht="13.5" customHeight="1" x14ac:dyDescent="0.2">
      <c r="A13" s="24"/>
      <c r="B13" s="25"/>
      <c r="C13" s="25"/>
      <c r="D13" s="25"/>
      <c r="E13" s="25"/>
      <c r="F13" s="24"/>
      <c r="G13" s="25"/>
      <c r="H13" s="25"/>
      <c r="I13" s="25"/>
      <c r="J13" s="25"/>
      <c r="K13" s="25"/>
    </row>
    <row r="14" spans="1:11" ht="9" customHeight="1" x14ac:dyDescent="0.2">
      <c r="A14" s="61"/>
      <c r="B14" s="54"/>
      <c r="C14" s="54"/>
      <c r="D14" s="54"/>
      <c r="E14" s="23"/>
      <c r="F14" s="23"/>
      <c r="G14" s="23"/>
      <c r="H14" s="23"/>
      <c r="I14" s="23"/>
      <c r="J14" s="23"/>
      <c r="K14" s="23"/>
    </row>
    <row r="15" spans="1:11" ht="15.75" customHeight="1" x14ac:dyDescent="0.2">
      <c r="A15" s="18" t="s">
        <v>14</v>
      </c>
      <c r="B15" s="26"/>
      <c r="C15" s="26"/>
      <c r="D15" s="26"/>
      <c r="E15" s="26"/>
      <c r="F15" s="26"/>
      <c r="G15" s="26"/>
      <c r="H15" s="26"/>
      <c r="I15" s="26"/>
      <c r="J15" s="26"/>
      <c r="K15" s="26"/>
    </row>
    <row r="16" spans="1:11" ht="9" customHeight="1" thickBot="1" x14ac:dyDescent="0.25">
      <c r="A16" s="27"/>
    </row>
    <row r="17" spans="1:11" ht="12.75" customHeight="1" thickBot="1" x14ac:dyDescent="0.25">
      <c r="A17" s="8" t="s">
        <v>53</v>
      </c>
      <c r="B17" s="124" t="str">
        <f>IF(JUNE!B16="","",JUNE!B16)</f>
        <v/>
      </c>
      <c r="C17" s="198"/>
      <c r="D17" s="128" t="s">
        <v>13</v>
      </c>
      <c r="E17" s="131" t="s">
        <v>39</v>
      </c>
      <c r="F17" s="134" t="s">
        <v>38</v>
      </c>
      <c r="G17" s="135"/>
      <c r="H17" s="128"/>
      <c r="I17" s="142" t="s">
        <v>3</v>
      </c>
      <c r="J17" s="143"/>
      <c r="K17" s="121" t="s">
        <v>37</v>
      </c>
    </row>
    <row r="18" spans="1:11" ht="12.75" customHeight="1" thickBot="1" x14ac:dyDescent="0.25">
      <c r="A18" s="9" t="s">
        <v>2</v>
      </c>
      <c r="B18" s="124" t="str">
        <f>IF(JUNE!B17="","",JUNE!B17)</f>
        <v/>
      </c>
      <c r="C18" s="198"/>
      <c r="D18" s="129"/>
      <c r="E18" s="132"/>
      <c r="F18" s="136"/>
      <c r="G18" s="137"/>
      <c r="H18" s="138"/>
      <c r="I18" s="144"/>
      <c r="J18" s="145"/>
      <c r="K18" s="122"/>
    </row>
    <row r="19" spans="1:11" ht="15" customHeight="1" thickBot="1" x14ac:dyDescent="0.25">
      <c r="A19" s="10" t="s">
        <v>54</v>
      </c>
      <c r="B19" s="199" t="str">
        <f>IF(JUNE!B18="","",JUNE!B18)</f>
        <v/>
      </c>
      <c r="C19" s="200"/>
      <c r="D19" s="130"/>
      <c r="E19" s="133"/>
      <c r="F19" s="139"/>
      <c r="G19" s="140"/>
      <c r="H19" s="141"/>
      <c r="I19" s="146"/>
      <c r="J19" s="147"/>
      <c r="K19" s="123"/>
    </row>
    <row r="20" spans="1:11" ht="25.5" customHeight="1" thickBot="1" x14ac:dyDescent="0.25">
      <c r="A20" s="12" t="s">
        <v>42</v>
      </c>
      <c r="B20" s="148" t="s">
        <v>43</v>
      </c>
      <c r="C20" s="149"/>
      <c r="D20" s="64">
        <f>JUNE!D19</f>
        <v>0</v>
      </c>
      <c r="E20" s="65">
        <f>SUM(F20)+JUNE!E19</f>
        <v>0</v>
      </c>
      <c r="F20" s="194"/>
      <c r="G20" s="195"/>
      <c r="H20" s="152">
        <f>SUM(F32)</f>
        <v>0</v>
      </c>
      <c r="I20" s="202"/>
      <c r="J20" s="203"/>
      <c r="K20" s="29" t="s">
        <v>67</v>
      </c>
    </row>
    <row r="21" spans="1:11" ht="25.5" customHeight="1" thickBot="1" x14ac:dyDescent="0.25">
      <c r="A21" s="12" t="s">
        <v>21</v>
      </c>
      <c r="B21" s="148" t="s">
        <v>20</v>
      </c>
      <c r="C21" s="149"/>
      <c r="D21" s="64">
        <f>JUNE!D20</f>
        <v>0</v>
      </c>
      <c r="E21" s="65">
        <f>SUM(F21)+JUNE!E20</f>
        <v>0</v>
      </c>
      <c r="F21" s="194"/>
      <c r="G21" s="195"/>
      <c r="H21" s="40" t="s">
        <v>73</v>
      </c>
      <c r="I21" s="155" t="s">
        <v>77</v>
      </c>
      <c r="J21" s="143"/>
      <c r="K21" s="30"/>
    </row>
    <row r="22" spans="1:11" ht="25.5" customHeight="1" thickBot="1" x14ac:dyDescent="0.25">
      <c r="A22" s="13" t="s">
        <v>46</v>
      </c>
      <c r="B22" s="148" t="s">
        <v>47</v>
      </c>
      <c r="C22" s="149"/>
      <c r="D22" s="64">
        <f>JUNE!D21</f>
        <v>0</v>
      </c>
      <c r="E22" s="65">
        <f>SUM(F22)+JUNE!E21</f>
        <v>0</v>
      </c>
      <c r="F22" s="194"/>
      <c r="G22" s="195"/>
      <c r="H22" s="41"/>
      <c r="I22" s="146"/>
      <c r="J22" s="147"/>
      <c r="K22" s="31"/>
    </row>
    <row r="23" spans="1:11" ht="25.5" customHeight="1" thickBot="1" x14ac:dyDescent="0.25">
      <c r="A23" s="12" t="s">
        <v>45</v>
      </c>
      <c r="B23" s="148" t="s">
        <v>44</v>
      </c>
      <c r="C23" s="149"/>
      <c r="D23" s="64">
        <f>JUNE!D22</f>
        <v>0</v>
      </c>
      <c r="E23" s="65">
        <f>SUM(F23)+JUNE!E22</f>
        <v>0</v>
      </c>
      <c r="F23" s="194"/>
      <c r="G23" s="195"/>
      <c r="H23" s="42"/>
      <c r="I23" s="249"/>
      <c r="J23" s="250"/>
      <c r="K23" s="31" t="s">
        <v>68</v>
      </c>
    </row>
    <row r="24" spans="1:11" ht="25.5" customHeight="1" thickBot="1" x14ac:dyDescent="0.25">
      <c r="A24" s="12">
        <v>13</v>
      </c>
      <c r="B24" s="148" t="s">
        <v>4</v>
      </c>
      <c r="C24" s="158"/>
      <c r="D24" s="64">
        <f>JUNE!D23</f>
        <v>0</v>
      </c>
      <c r="E24" s="65">
        <f>SUM(F24)+JUNE!E23</f>
        <v>0</v>
      </c>
      <c r="F24" s="194"/>
      <c r="G24" s="195"/>
      <c r="H24" s="42"/>
      <c r="I24" s="249"/>
      <c r="J24" s="250"/>
      <c r="K24" s="90" t="str">
        <f>+C10</f>
        <v/>
      </c>
    </row>
    <row r="25" spans="1:11" ht="25.5" customHeight="1" thickBot="1" x14ac:dyDescent="0.25">
      <c r="A25" s="12">
        <v>14</v>
      </c>
      <c r="B25" s="148" t="s">
        <v>5</v>
      </c>
      <c r="C25" s="158"/>
      <c r="D25" s="64">
        <f>JUNE!D24</f>
        <v>0</v>
      </c>
      <c r="E25" s="65">
        <f>SUM(F25)+JUNE!E24</f>
        <v>0</v>
      </c>
      <c r="F25" s="194"/>
      <c r="G25" s="195"/>
      <c r="H25" s="42"/>
      <c r="I25" s="249"/>
      <c r="J25" s="250"/>
      <c r="K25" s="32"/>
    </row>
    <row r="26" spans="1:11" ht="25.5" customHeight="1" thickBot="1" x14ac:dyDescent="0.25">
      <c r="A26" s="12">
        <v>16</v>
      </c>
      <c r="B26" s="148" t="s">
        <v>31</v>
      </c>
      <c r="C26" s="158"/>
      <c r="D26" s="64">
        <f>JUNE!D25</f>
        <v>0</v>
      </c>
      <c r="E26" s="65">
        <f>SUM(F26)+JUNE!E25</f>
        <v>0</v>
      </c>
      <c r="F26" s="194"/>
      <c r="G26" s="195"/>
      <c r="H26" s="42"/>
      <c r="I26" s="249"/>
      <c r="J26" s="250"/>
      <c r="K26" s="31" t="s">
        <v>50</v>
      </c>
    </row>
    <row r="27" spans="1:11" ht="25.5" customHeight="1" thickBot="1" x14ac:dyDescent="0.25">
      <c r="A27" s="12">
        <v>17</v>
      </c>
      <c r="B27" s="148" t="s">
        <v>6</v>
      </c>
      <c r="C27" s="158"/>
      <c r="D27" s="64">
        <f>JUNE!D26</f>
        <v>0</v>
      </c>
      <c r="E27" s="65">
        <f>SUM(F27)+JUNE!E26</f>
        <v>0</v>
      </c>
      <c r="F27" s="194"/>
      <c r="G27" s="195"/>
      <c r="H27" s="42"/>
      <c r="I27" s="249"/>
      <c r="J27" s="250"/>
      <c r="K27" s="90" t="str">
        <f>+B17</f>
        <v/>
      </c>
    </row>
    <row r="28" spans="1:11" ht="25.5" customHeight="1" thickBot="1" x14ac:dyDescent="0.25">
      <c r="A28" s="12">
        <v>18</v>
      </c>
      <c r="B28" s="148" t="s">
        <v>32</v>
      </c>
      <c r="C28" s="158"/>
      <c r="D28" s="64">
        <f>JUNE!D27</f>
        <v>0</v>
      </c>
      <c r="E28" s="65">
        <f>SUM(F28)+JUNE!E27</f>
        <v>0</v>
      </c>
      <c r="F28" s="194"/>
      <c r="G28" s="195"/>
      <c r="H28" s="42"/>
      <c r="I28" s="249"/>
      <c r="J28" s="250"/>
      <c r="K28" s="31"/>
    </row>
    <row r="29" spans="1:11" ht="25.5" customHeight="1" thickBot="1" x14ac:dyDescent="0.25">
      <c r="A29" s="12">
        <v>20</v>
      </c>
      <c r="B29" s="148" t="s">
        <v>23</v>
      </c>
      <c r="C29" s="158"/>
      <c r="D29" s="64">
        <f>JUNE!D28</f>
        <v>0</v>
      </c>
      <c r="E29" s="65">
        <f>SUM(F29)+JUNE!E28</f>
        <v>0</v>
      </c>
      <c r="F29" s="194"/>
      <c r="G29" s="195"/>
      <c r="H29" s="42"/>
      <c r="I29" s="249"/>
      <c r="J29" s="250"/>
      <c r="K29" s="32" t="s">
        <v>48</v>
      </c>
    </row>
    <row r="30" spans="1:11" ht="24.95" customHeight="1" thickBot="1" x14ac:dyDescent="0.25">
      <c r="A30" s="12">
        <v>21</v>
      </c>
      <c r="B30" s="115" t="s">
        <v>7</v>
      </c>
      <c r="C30" s="161"/>
      <c r="D30" s="66">
        <f>SUM(D20:D29)</f>
        <v>0</v>
      </c>
      <c r="E30" s="66">
        <f>SUM(E20:E29)</f>
        <v>0</v>
      </c>
      <c r="F30" s="162">
        <f>SUM(F20:G29)</f>
        <v>0</v>
      </c>
      <c r="G30" s="163"/>
      <c r="H30" s="42"/>
      <c r="I30" s="249"/>
      <c r="J30" s="250"/>
      <c r="K30" s="92">
        <f>F32</f>
        <v>0</v>
      </c>
    </row>
    <row r="31" spans="1:11" ht="24.95" customHeight="1" thickBot="1" x14ac:dyDescent="0.25">
      <c r="A31" s="12">
        <v>22</v>
      </c>
      <c r="B31" s="159" t="s">
        <v>30</v>
      </c>
      <c r="C31" s="160"/>
      <c r="D31" s="64">
        <f>JUNE!D30</f>
        <v>0</v>
      </c>
      <c r="E31" s="65">
        <f>ROUND(SUM(F31),2)+JUNE!E30</f>
        <v>0</v>
      </c>
      <c r="F31" s="194"/>
      <c r="G31" s="195"/>
      <c r="H31" s="42"/>
      <c r="I31" s="249"/>
      <c r="J31" s="250"/>
      <c r="K31" s="33"/>
    </row>
    <row r="32" spans="1:11" ht="24.95" customHeight="1" thickBot="1" x14ac:dyDescent="0.25">
      <c r="A32" s="12">
        <v>23</v>
      </c>
      <c r="B32" s="115" t="s">
        <v>55</v>
      </c>
      <c r="C32" s="161"/>
      <c r="D32" s="66">
        <f>SUM(D30:D31)</f>
        <v>0</v>
      </c>
      <c r="E32" s="66">
        <f>SUM(E30:E31)</f>
        <v>0</v>
      </c>
      <c r="F32" s="162">
        <f>SUM(F30:G31)</f>
        <v>0</v>
      </c>
      <c r="G32" s="163"/>
      <c r="H32" s="42"/>
      <c r="I32" s="249"/>
      <c r="J32" s="250"/>
      <c r="K32" s="33" t="s">
        <v>49</v>
      </c>
    </row>
    <row r="33" spans="1:11" ht="24.95" customHeight="1" thickBot="1" x14ac:dyDescent="0.25">
      <c r="A33" s="12">
        <v>24</v>
      </c>
      <c r="B33" s="164" t="s">
        <v>22</v>
      </c>
      <c r="C33" s="165"/>
      <c r="D33" s="64">
        <f>JUNE!D32</f>
        <v>0</v>
      </c>
      <c r="E33" s="65">
        <f>SUM(F33)+JUNE!E32</f>
        <v>0</v>
      </c>
      <c r="F33" s="194"/>
      <c r="G33" s="195"/>
      <c r="H33" s="42"/>
      <c r="I33" s="249"/>
      <c r="J33" s="250"/>
      <c r="K33" s="34" t="s">
        <v>51</v>
      </c>
    </row>
    <row r="34" spans="1:11" ht="24.95" customHeight="1" thickBot="1" x14ac:dyDescent="0.25">
      <c r="A34" s="12">
        <v>25</v>
      </c>
      <c r="B34" s="166" t="s">
        <v>8</v>
      </c>
      <c r="C34" s="167"/>
      <c r="D34" s="66">
        <f>SUM(D32:D33)</f>
        <v>0</v>
      </c>
      <c r="E34" s="66">
        <f>SUM(E32:E33)</f>
        <v>0</v>
      </c>
      <c r="F34" s="162">
        <f>SUM(F32:G33)</f>
        <v>0</v>
      </c>
      <c r="G34" s="163"/>
      <c r="H34" s="43"/>
      <c r="I34" s="251"/>
      <c r="J34" s="252"/>
      <c r="K34" s="34"/>
    </row>
    <row r="35" spans="1:11" ht="27.75" customHeight="1" x14ac:dyDescent="0.2">
      <c r="A35" s="168" t="s">
        <v>33</v>
      </c>
      <c r="B35" s="169"/>
      <c r="C35" s="169"/>
      <c r="D35" s="169"/>
      <c r="E35" s="169"/>
      <c r="F35" s="170"/>
      <c r="G35" s="171" t="s">
        <v>52</v>
      </c>
      <c r="H35" s="172"/>
      <c r="I35" s="172"/>
      <c r="J35" s="172"/>
      <c r="K35" s="173"/>
    </row>
    <row r="36" spans="1:11" ht="9.75" customHeight="1" x14ac:dyDescent="0.2">
      <c r="A36" s="35"/>
      <c r="B36" s="56"/>
      <c r="C36" s="56"/>
      <c r="D36" s="56"/>
      <c r="E36" s="56"/>
      <c r="F36" s="57"/>
      <c r="G36" s="53"/>
      <c r="H36" s="62"/>
      <c r="I36" s="62"/>
      <c r="J36" s="62"/>
      <c r="K36" s="55"/>
    </row>
    <row r="37" spans="1:11" ht="29.25" customHeight="1" x14ac:dyDescent="0.2">
      <c r="A37" s="181" t="s">
        <v>27</v>
      </c>
      <c r="B37" s="182"/>
      <c r="C37" s="182"/>
      <c r="D37" s="182"/>
      <c r="E37" s="182"/>
      <c r="F37" s="183"/>
      <c r="G37" s="184" t="s">
        <v>9</v>
      </c>
      <c r="H37" s="185"/>
      <c r="I37" s="185"/>
      <c r="J37" s="185"/>
      <c r="K37" s="186"/>
    </row>
    <row r="38" spans="1:11" ht="13.5" customHeight="1" x14ac:dyDescent="0.2">
      <c r="A38" s="187" t="s">
        <v>18</v>
      </c>
      <c r="B38" s="188"/>
      <c r="C38" s="188"/>
      <c r="D38" s="188"/>
      <c r="E38" s="188"/>
      <c r="F38" s="189"/>
      <c r="G38" s="184" t="s">
        <v>16</v>
      </c>
      <c r="H38" s="185"/>
      <c r="I38" s="185"/>
      <c r="J38" s="185"/>
      <c r="K38" s="186"/>
    </row>
    <row r="39" spans="1:11" ht="25.5" customHeight="1" thickBot="1" x14ac:dyDescent="0.25">
      <c r="A39" s="190" t="s">
        <v>15</v>
      </c>
      <c r="B39" s="191"/>
      <c r="C39" s="191"/>
      <c r="D39" s="191"/>
      <c r="E39" s="191"/>
      <c r="F39" s="243"/>
      <c r="G39" s="184" t="s">
        <v>10</v>
      </c>
      <c r="H39" s="185"/>
      <c r="I39" s="185"/>
      <c r="J39" s="185"/>
      <c r="K39" s="186"/>
    </row>
    <row r="40" spans="1:11" ht="51" customHeight="1" thickBot="1" x14ac:dyDescent="0.25">
      <c r="A40" s="174" t="s">
        <v>17</v>
      </c>
      <c r="B40" s="175"/>
      <c r="C40" s="176" t="s">
        <v>76</v>
      </c>
      <c r="D40" s="177"/>
      <c r="E40" s="177"/>
      <c r="F40" s="178"/>
      <c r="G40" s="201" t="s">
        <v>19</v>
      </c>
      <c r="H40" s="179"/>
      <c r="I40" s="179"/>
      <c r="J40" s="179"/>
      <c r="K40" s="180"/>
    </row>
    <row r="41" spans="1:11" ht="13.9" customHeight="1" x14ac:dyDescent="0.2">
      <c r="A41" s="18" t="s">
        <v>71</v>
      </c>
      <c r="B41" s="36"/>
      <c r="C41" s="36"/>
      <c r="D41" s="36"/>
      <c r="E41" s="36"/>
      <c r="F41" s="36"/>
      <c r="G41" s="36"/>
      <c r="H41" s="36"/>
      <c r="I41" s="36"/>
      <c r="J41" s="36"/>
      <c r="K41" s="36" t="s">
        <v>79</v>
      </c>
    </row>
  </sheetData>
  <sheetProtection algorithmName="SHA-512" hashValue="AkUVs4WnvbVZie6X8L3/xhtlYjj4365A8pHG7LJl4Ij5t1fdB2x1whaVLmfio2bHVwZ0W6RyGqxkSFcUlQ2ROg==" saltValue="/muiSN0nj6edbDaePJNLVg==" spinCount="100000" sheet="1" objects="1" scenarios="1"/>
  <mergeCells count="82">
    <mergeCell ref="I23:J34"/>
    <mergeCell ref="A40:B40"/>
    <mergeCell ref="C40:F40"/>
    <mergeCell ref="I21:J22"/>
    <mergeCell ref="G40:K40"/>
    <mergeCell ref="A35:F35"/>
    <mergeCell ref="G35:K35"/>
    <mergeCell ref="A37:F37"/>
    <mergeCell ref="G37:K37"/>
    <mergeCell ref="A38:F38"/>
    <mergeCell ref="G38:K38"/>
    <mergeCell ref="B32:C32"/>
    <mergeCell ref="F32:G32"/>
    <mergeCell ref="A39:F39"/>
    <mergeCell ref="G39:K39"/>
    <mergeCell ref="B34:C34"/>
    <mergeCell ref="F34:G34"/>
    <mergeCell ref="B33:C33"/>
    <mergeCell ref="F33:G33"/>
    <mergeCell ref="B31:C31"/>
    <mergeCell ref="F31:G31"/>
    <mergeCell ref="B30:C30"/>
    <mergeCell ref="F30:G30"/>
    <mergeCell ref="B25:C25"/>
    <mergeCell ref="F25:G25"/>
    <mergeCell ref="B26:C26"/>
    <mergeCell ref="F26:G26"/>
    <mergeCell ref="B27:C27"/>
    <mergeCell ref="F27:G27"/>
    <mergeCell ref="B28:C28"/>
    <mergeCell ref="F28:G28"/>
    <mergeCell ref="B29:C29"/>
    <mergeCell ref="F29:G29"/>
    <mergeCell ref="B22:C22"/>
    <mergeCell ref="F22:G22"/>
    <mergeCell ref="B23:C23"/>
    <mergeCell ref="F23:G23"/>
    <mergeCell ref="B24:C24"/>
    <mergeCell ref="F24:G24"/>
    <mergeCell ref="B20:C20"/>
    <mergeCell ref="F20:G20"/>
    <mergeCell ref="H20:J20"/>
    <mergeCell ref="B21:C21"/>
    <mergeCell ref="F21:G21"/>
    <mergeCell ref="K17:K19"/>
    <mergeCell ref="B18:C18"/>
    <mergeCell ref="B19:C19"/>
    <mergeCell ref="A11:B11"/>
    <mergeCell ref="C11:E11"/>
    <mergeCell ref="F11:G11"/>
    <mergeCell ref="J11:K11"/>
    <mergeCell ref="A12:B12"/>
    <mergeCell ref="C12:E12"/>
    <mergeCell ref="J12:K12"/>
    <mergeCell ref="B17:C17"/>
    <mergeCell ref="D17:D19"/>
    <mergeCell ref="E17:E19"/>
    <mergeCell ref="F17:H19"/>
    <mergeCell ref="I17:J19"/>
    <mergeCell ref="A9:B9"/>
    <mergeCell ref="C9:E9"/>
    <mergeCell ref="F9:I9"/>
    <mergeCell ref="J9:K9"/>
    <mergeCell ref="A10:B10"/>
    <mergeCell ref="C10:E10"/>
    <mergeCell ref="F10:I10"/>
    <mergeCell ref="J10:K10"/>
    <mergeCell ref="A7:B7"/>
    <mergeCell ref="C7:E7"/>
    <mergeCell ref="F7:G7"/>
    <mergeCell ref="J7:K7"/>
    <mergeCell ref="A8:B8"/>
    <mergeCell ref="C8:E8"/>
    <mergeCell ref="F8:I8"/>
    <mergeCell ref="J8:K8"/>
    <mergeCell ref="B1:J1"/>
    <mergeCell ref="B2:J2"/>
    <mergeCell ref="B3:J3"/>
    <mergeCell ref="A6:B6"/>
    <mergeCell ref="C6:E6"/>
    <mergeCell ref="F6:I6"/>
    <mergeCell ref="J6:K6"/>
  </mergeCells>
  <conditionalFormatting sqref="F20:G20">
    <cfRule type="expression" dxfId="10" priority="13">
      <formula>D20&lt;E20</formula>
    </cfRule>
  </conditionalFormatting>
  <conditionalFormatting sqref="F21:G21">
    <cfRule type="expression" dxfId="9" priority="12">
      <formula>D21&lt;E21</formula>
    </cfRule>
  </conditionalFormatting>
  <conditionalFormatting sqref="F22:G22">
    <cfRule type="expression" dxfId="8" priority="11">
      <formula>D22&lt;E22</formula>
    </cfRule>
  </conditionalFormatting>
  <conditionalFormatting sqref="F23:G23">
    <cfRule type="expression" dxfId="7" priority="10">
      <formula>D23&lt;E23</formula>
    </cfRule>
  </conditionalFormatting>
  <conditionalFormatting sqref="F24:G24">
    <cfRule type="expression" dxfId="6" priority="9">
      <formula>D24&lt;E24</formula>
    </cfRule>
  </conditionalFormatting>
  <conditionalFormatting sqref="F25:G25">
    <cfRule type="expression" dxfId="5" priority="8">
      <formula>D25&lt;E25</formula>
    </cfRule>
  </conditionalFormatting>
  <conditionalFormatting sqref="F26:G26">
    <cfRule type="expression" dxfId="4" priority="7">
      <formula>D26&lt;E26</formula>
    </cfRule>
  </conditionalFormatting>
  <conditionalFormatting sqref="F27:G27">
    <cfRule type="expression" dxfId="3" priority="6">
      <formula>D27&lt;E27</formula>
    </cfRule>
  </conditionalFormatting>
  <conditionalFormatting sqref="F28:G28">
    <cfRule type="expression" dxfId="2" priority="5">
      <formula>D28&lt;E28</formula>
    </cfRule>
  </conditionalFormatting>
  <conditionalFormatting sqref="F29:G29">
    <cfRule type="expression" dxfId="1" priority="4">
      <formula>D29&lt;E29</formula>
    </cfRule>
  </conditionalFormatting>
  <conditionalFormatting sqref="F31:G31">
    <cfRule type="expression" dxfId="0" priority="1">
      <formula>D31&lt;E31</formula>
    </cfRule>
  </conditionalFormatting>
  <pageMargins left="0.62" right="0.22" top="0.18" bottom="0.18" header="0.18" footer="0.18"/>
  <pageSetup scale="73"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068C6-2E83-4573-ACB2-E2350E8E04D6}">
  <dimension ref="C1:L24"/>
  <sheetViews>
    <sheetView topLeftCell="E1" workbookViewId="0">
      <selection activeCell="G6" sqref="G6"/>
    </sheetView>
  </sheetViews>
  <sheetFormatPr defaultRowHeight="12.75" x14ac:dyDescent="0.2"/>
  <cols>
    <col min="3" max="3" width="18" bestFit="1" customWidth="1"/>
    <col min="7" max="7" width="12.85546875" style="93" customWidth="1"/>
    <col min="8" max="9" width="13" customWidth="1"/>
    <col min="10" max="10" width="13.5703125" customWidth="1"/>
    <col min="11" max="11" width="3" customWidth="1"/>
    <col min="12" max="12" width="30.28515625" style="95" bestFit="1" customWidth="1"/>
  </cols>
  <sheetData>
    <row r="1" spans="3:12" x14ac:dyDescent="0.2">
      <c r="G1" s="93">
        <v>44920</v>
      </c>
      <c r="J1" s="93">
        <v>44893</v>
      </c>
      <c r="L1" s="95" t="str">
        <f t="shared" ref="L1" si="0">"From "&amp;TEXT(J1,"mm/dd/yyyy")&amp;" thru "&amp;TEXT(G1,"mm/dd/yyyy")</f>
        <v>From 11/28/2022 thru 12/25/2022</v>
      </c>
    </row>
    <row r="5" spans="3:12" ht="13.5" thickBot="1" x14ac:dyDescent="0.25">
      <c r="G5" s="96" t="s">
        <v>80</v>
      </c>
      <c r="H5" s="96" t="s">
        <v>82</v>
      </c>
      <c r="I5" s="96" t="s">
        <v>83</v>
      </c>
      <c r="J5" s="96" t="s">
        <v>81</v>
      </c>
      <c r="L5" s="96" t="s">
        <v>84</v>
      </c>
    </row>
    <row r="6" spans="3:12" x14ac:dyDescent="0.2">
      <c r="G6" s="97">
        <v>45138</v>
      </c>
      <c r="H6">
        <v>31</v>
      </c>
      <c r="I6">
        <f>+H6-1</f>
        <v>30</v>
      </c>
      <c r="J6" s="93">
        <f>+G6-I6</f>
        <v>45108</v>
      </c>
      <c r="L6" s="98" t="str">
        <f>TEXT(J6,"mm/dd/yyyy")&amp;" thru "&amp;TEXT(G6,"mm/dd/yyyy")</f>
        <v>07/01/2023 thru 07/31/2023</v>
      </c>
    </row>
    <row r="7" spans="3:12" x14ac:dyDescent="0.2">
      <c r="C7" s="94">
        <v>45046</v>
      </c>
      <c r="G7" s="97">
        <f t="shared" ref="G7:G18" si="1">+G6+H7</f>
        <v>45169</v>
      </c>
      <c r="H7">
        <v>31</v>
      </c>
      <c r="I7">
        <f>+H7-1</f>
        <v>30</v>
      </c>
      <c r="J7" s="93">
        <f>+G7-I7</f>
        <v>45139</v>
      </c>
      <c r="L7" s="98" t="str">
        <f>TEXT(J7,"mm/dd/yyyy")&amp;" thru "&amp;TEXT(G7,"mm/dd/yyyy")</f>
        <v>08/01/2023 thru 08/31/2023</v>
      </c>
    </row>
    <row r="8" spans="3:12" x14ac:dyDescent="0.2">
      <c r="C8" s="94">
        <v>45077</v>
      </c>
      <c r="G8" s="97">
        <f t="shared" si="1"/>
        <v>45199</v>
      </c>
      <c r="H8">
        <v>30</v>
      </c>
      <c r="I8">
        <f t="shared" ref="I8:I18" si="2">+H8-1</f>
        <v>29</v>
      </c>
      <c r="J8" s="93">
        <f t="shared" ref="J8:J18" si="3">+G8-I8</f>
        <v>45170</v>
      </c>
      <c r="L8" s="98" t="str">
        <f t="shared" ref="L8:L18" si="4">TEXT(J8,"mm/dd/yyyy")&amp;" thru "&amp;TEXT(G8,"mm/dd/yyyy")</f>
        <v>09/01/2023 thru 09/30/2023</v>
      </c>
    </row>
    <row r="9" spans="3:12" x14ac:dyDescent="0.2">
      <c r="C9" s="94">
        <v>45107</v>
      </c>
      <c r="G9" s="97">
        <f t="shared" si="1"/>
        <v>45230</v>
      </c>
      <c r="H9">
        <v>31</v>
      </c>
      <c r="I9">
        <f t="shared" si="2"/>
        <v>30</v>
      </c>
      <c r="J9" s="93">
        <f t="shared" si="3"/>
        <v>45200</v>
      </c>
      <c r="L9" s="98" t="str">
        <f t="shared" si="4"/>
        <v>10/01/2023 thru 10/31/2023</v>
      </c>
    </row>
    <row r="10" spans="3:12" x14ac:dyDescent="0.2">
      <c r="C10" s="94">
        <v>45138</v>
      </c>
      <c r="G10" s="97">
        <f t="shared" si="1"/>
        <v>45260</v>
      </c>
      <c r="H10">
        <v>30</v>
      </c>
      <c r="I10">
        <f t="shared" si="2"/>
        <v>29</v>
      </c>
      <c r="J10" s="93">
        <f t="shared" si="3"/>
        <v>45231</v>
      </c>
      <c r="L10" s="98" t="str">
        <f t="shared" si="4"/>
        <v>11/01/2023 thru 11/30/2023</v>
      </c>
    </row>
    <row r="11" spans="3:12" x14ac:dyDescent="0.2">
      <c r="C11" s="94">
        <v>45169</v>
      </c>
      <c r="G11" s="97">
        <f t="shared" si="1"/>
        <v>45291</v>
      </c>
      <c r="H11">
        <v>31</v>
      </c>
      <c r="I11">
        <f t="shared" si="2"/>
        <v>30</v>
      </c>
      <c r="J11" s="93">
        <f t="shared" si="3"/>
        <v>45261</v>
      </c>
      <c r="L11" s="98" t="str">
        <f t="shared" si="4"/>
        <v>12/01/2023 thru 12/31/2023</v>
      </c>
    </row>
    <row r="12" spans="3:12" x14ac:dyDescent="0.2">
      <c r="C12" s="94">
        <v>45199</v>
      </c>
      <c r="G12" s="97">
        <f t="shared" si="1"/>
        <v>45322</v>
      </c>
      <c r="H12">
        <v>31</v>
      </c>
      <c r="I12">
        <f t="shared" si="2"/>
        <v>30</v>
      </c>
      <c r="J12" s="93">
        <f t="shared" si="3"/>
        <v>45292</v>
      </c>
      <c r="L12" s="98" t="str">
        <f t="shared" si="4"/>
        <v>01/01/2024 thru 01/31/2024</v>
      </c>
    </row>
    <row r="13" spans="3:12" x14ac:dyDescent="0.2">
      <c r="C13" s="94">
        <v>45230</v>
      </c>
      <c r="G13" s="97">
        <f t="shared" si="1"/>
        <v>45351</v>
      </c>
      <c r="H13">
        <v>29</v>
      </c>
      <c r="I13">
        <f t="shared" si="2"/>
        <v>28</v>
      </c>
      <c r="J13" s="93">
        <f t="shared" si="3"/>
        <v>45323</v>
      </c>
      <c r="L13" s="98" t="str">
        <f t="shared" si="4"/>
        <v>02/01/2024 thru 02/29/2024</v>
      </c>
    </row>
    <row r="14" spans="3:12" x14ac:dyDescent="0.2">
      <c r="C14" s="94">
        <v>45260</v>
      </c>
      <c r="G14" s="97">
        <f t="shared" si="1"/>
        <v>45382</v>
      </c>
      <c r="H14">
        <v>31</v>
      </c>
      <c r="I14">
        <f t="shared" si="2"/>
        <v>30</v>
      </c>
      <c r="J14" s="93">
        <f t="shared" si="3"/>
        <v>45352</v>
      </c>
      <c r="L14" s="98" t="str">
        <f t="shared" si="4"/>
        <v>03/01/2024 thru 03/31/2024</v>
      </c>
    </row>
    <row r="15" spans="3:12" x14ac:dyDescent="0.2">
      <c r="C15" s="94">
        <v>45291</v>
      </c>
      <c r="G15" s="97">
        <f t="shared" si="1"/>
        <v>45412</v>
      </c>
      <c r="H15">
        <v>30</v>
      </c>
      <c r="I15">
        <f t="shared" si="2"/>
        <v>29</v>
      </c>
      <c r="J15" s="93">
        <f t="shared" si="3"/>
        <v>45383</v>
      </c>
      <c r="L15" s="98" t="str">
        <f t="shared" si="4"/>
        <v>04/01/2024 thru 04/30/2024</v>
      </c>
    </row>
    <row r="16" spans="3:12" x14ac:dyDescent="0.2">
      <c r="C16" s="94">
        <v>45322</v>
      </c>
      <c r="G16" s="97">
        <f t="shared" si="1"/>
        <v>45443</v>
      </c>
      <c r="H16">
        <v>31</v>
      </c>
      <c r="I16">
        <f t="shared" si="2"/>
        <v>30</v>
      </c>
      <c r="J16" s="93">
        <f t="shared" si="3"/>
        <v>45413</v>
      </c>
      <c r="L16" s="98" t="str">
        <f t="shared" si="4"/>
        <v>05/01/2024 thru 05/31/2024</v>
      </c>
    </row>
    <row r="17" spans="3:12" x14ac:dyDescent="0.2">
      <c r="C17" s="94">
        <v>45351</v>
      </c>
      <c r="G17" s="97">
        <f t="shared" si="1"/>
        <v>45473</v>
      </c>
      <c r="H17">
        <v>30</v>
      </c>
      <c r="I17">
        <f t="shared" si="2"/>
        <v>29</v>
      </c>
      <c r="J17" s="93">
        <f t="shared" si="3"/>
        <v>45444</v>
      </c>
      <c r="L17" s="98" t="str">
        <f t="shared" si="4"/>
        <v>06/01/2024 thru 06/30/2024</v>
      </c>
    </row>
    <row r="18" spans="3:12" x14ac:dyDescent="0.2">
      <c r="C18" s="94">
        <v>45382</v>
      </c>
      <c r="G18" s="97">
        <f t="shared" si="1"/>
        <v>45504</v>
      </c>
      <c r="H18">
        <v>31</v>
      </c>
      <c r="I18">
        <f t="shared" si="2"/>
        <v>30</v>
      </c>
      <c r="J18" s="93">
        <f t="shared" si="3"/>
        <v>45474</v>
      </c>
      <c r="L18" s="98" t="str">
        <f t="shared" si="4"/>
        <v>07/01/2024 thru 07/31/2024</v>
      </c>
    </row>
    <row r="22" spans="3:12" x14ac:dyDescent="0.2">
      <c r="G22" s="93">
        <v>45108</v>
      </c>
      <c r="H22" s="93">
        <v>45473</v>
      </c>
      <c r="I22" t="s">
        <v>85</v>
      </c>
    </row>
    <row r="24" spans="3:12" x14ac:dyDescent="0.2">
      <c r="G24" s="93">
        <v>45200</v>
      </c>
      <c r="H24" s="93">
        <v>45565</v>
      </c>
      <c r="I24" t="s">
        <v>86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Instructions</vt:lpstr>
      <vt:lpstr>JUL</vt:lpstr>
      <vt:lpstr>AUG</vt:lpstr>
      <vt:lpstr>SEPT</vt:lpstr>
      <vt:lpstr>OCT</vt:lpstr>
      <vt:lpstr>NOV</vt:lpstr>
      <vt:lpstr>DEC</vt:lpstr>
      <vt:lpstr>JAN</vt:lpstr>
      <vt:lpstr>FEB</vt:lpstr>
      <vt:lpstr>MAR</vt:lpstr>
      <vt:lpstr>APR</vt:lpstr>
      <vt:lpstr>MAY</vt:lpstr>
      <vt:lpstr>JUNE</vt:lpstr>
      <vt:lpstr>13</vt:lpstr>
      <vt:lpstr>Sheet1</vt:lpstr>
    </vt:vector>
  </TitlesOfParts>
  <Company>TDMHDD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CI01462</dc:creator>
  <cp:lastModifiedBy>Bill Jackson</cp:lastModifiedBy>
  <cp:lastPrinted>2020-03-30T18:44:41Z</cp:lastPrinted>
  <dcterms:created xsi:type="dcterms:W3CDTF">2007-01-08T21:09:42Z</dcterms:created>
  <dcterms:modified xsi:type="dcterms:W3CDTF">2023-08-01T12:41:51Z</dcterms:modified>
</cp:coreProperties>
</file>